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0" yWindow="480" windowWidth="16380" windowHeight="7710"/>
  </bookViews>
  <sheets>
    <sheet name="Фед.обл.гор.программы" sheetId="1" r:id="rId1"/>
  </sheets>
  <definedNames>
    <definedName name="Excel_BuiltIn_Print_Area_1">Фед.обл.гор.программы!$A$2:$F$125</definedName>
    <definedName name="_xlnm.Print_Titles" localSheetId="0">Фед.обл.гор.программы!$5:$6</definedName>
  </definedNames>
  <calcPr calcId="145621"/>
</workbook>
</file>

<file path=xl/calcChain.xml><?xml version="1.0" encoding="utf-8"?>
<calcChain xmlns="http://schemas.openxmlformats.org/spreadsheetml/2006/main">
  <c r="B139" i="1" l="1"/>
  <c r="D143" i="1"/>
  <c r="C143" i="1"/>
  <c r="B143" i="1"/>
  <c r="E143" i="1" l="1"/>
  <c r="B11" i="1"/>
  <c r="E26" i="1"/>
  <c r="D23" i="1"/>
  <c r="C22" i="1"/>
  <c r="D34" i="1"/>
  <c r="D22" i="1"/>
  <c r="E35" i="1"/>
  <c r="E27" i="1"/>
  <c r="E36" i="1"/>
  <c r="C34" i="1"/>
  <c r="B34" i="1"/>
  <c r="B23" i="1"/>
  <c r="D11" i="1" l="1"/>
  <c r="D9" i="1"/>
  <c r="D8" i="1"/>
  <c r="D132" i="1"/>
  <c r="D129" i="1"/>
  <c r="D126" i="1"/>
  <c r="D124" i="1"/>
  <c r="D122" i="1"/>
  <c r="D119" i="1"/>
  <c r="D116" i="1"/>
  <c r="D113" i="1"/>
  <c r="D107" i="1"/>
  <c r="D106" i="1"/>
  <c r="D102" i="1"/>
  <c r="D97" i="1"/>
  <c r="D96" i="1"/>
  <c r="D91" i="1"/>
  <c r="D90" i="1"/>
  <c r="D88" i="1"/>
  <c r="D85" i="1"/>
  <c r="D84" i="1"/>
  <c r="D82" i="1"/>
  <c r="D81" i="1" s="1"/>
  <c r="D79" i="1"/>
  <c r="D76" i="1"/>
  <c r="D75" i="1"/>
  <c r="D68" i="1"/>
  <c r="D67" i="1"/>
  <c r="D65" i="1"/>
  <c r="D61" i="1"/>
  <c r="D57" i="1"/>
  <c r="D56" i="1"/>
  <c r="D50" i="1"/>
  <c r="D49" i="1"/>
  <c r="D43" i="1"/>
  <c r="D42" i="1"/>
  <c r="D39" i="1"/>
  <c r="D38" i="1"/>
  <c r="D32" i="1"/>
  <c r="D29" i="1"/>
  <c r="D25" i="1"/>
  <c r="D21" i="1"/>
  <c r="D13" i="1"/>
  <c r="D12" i="1"/>
  <c r="D10" i="1" l="1"/>
  <c r="D20" i="1"/>
  <c r="D7" i="1" s="1"/>
  <c r="C13" i="1"/>
  <c r="C11" i="1" l="1"/>
  <c r="C8" i="1"/>
  <c r="C25" i="1"/>
  <c r="B25" i="1"/>
  <c r="E25" i="1" l="1"/>
  <c r="C32" i="1"/>
  <c r="C29" i="1"/>
  <c r="B29" i="1"/>
  <c r="B20" i="1" s="1"/>
  <c r="C21" i="1"/>
  <c r="B21" i="1"/>
  <c r="C23" i="1"/>
  <c r="C9" i="1" s="1"/>
  <c r="B9" i="1"/>
  <c r="B22" i="1"/>
  <c r="E29" i="1" l="1"/>
  <c r="E23" i="1"/>
  <c r="C116" i="1" l="1"/>
  <c r="B113" i="1"/>
  <c r="B8" i="1" l="1"/>
  <c r="C20" i="1"/>
  <c r="E32" i="1"/>
  <c r="E34" i="1" l="1"/>
  <c r="C85" i="1"/>
  <c r="B85" i="1"/>
  <c r="E85" i="1" l="1"/>
  <c r="C84" i="1"/>
  <c r="B84" i="1"/>
  <c r="C50" i="1"/>
  <c r="B50" i="1"/>
  <c r="B38" i="1"/>
  <c r="C12" i="1"/>
  <c r="C82" i="1" l="1"/>
  <c r="B82" i="1"/>
  <c r="C75" i="1"/>
  <c r="B75" i="1"/>
  <c r="C76" i="1"/>
  <c r="B76" i="1"/>
  <c r="E77" i="1" l="1"/>
  <c r="C38" i="1"/>
  <c r="C39" i="1"/>
  <c r="E69" i="1"/>
  <c r="C97" i="1"/>
  <c r="B97" i="1"/>
  <c r="B116" i="1"/>
  <c r="C113" i="1"/>
  <c r="C107" i="1"/>
  <c r="C126" i="1"/>
  <c r="B126" i="1"/>
  <c r="E41" i="1" l="1"/>
  <c r="E116" i="1"/>
  <c r="E97" i="1"/>
  <c r="E113" i="1"/>
  <c r="E126" i="1"/>
  <c r="B132" i="1"/>
  <c r="B122" i="1"/>
  <c r="C122" i="1"/>
  <c r="E122" i="1" l="1"/>
  <c r="C124" i="1"/>
  <c r="B124" i="1"/>
  <c r="C119" i="1"/>
  <c r="B119" i="1"/>
  <c r="E86" i="1" l="1"/>
  <c r="E87" i="1"/>
  <c r="E124" i="1"/>
  <c r="E119" i="1"/>
  <c r="E40" i="1"/>
  <c r="C81" i="1"/>
  <c r="E78" i="1"/>
  <c r="E52" i="1"/>
  <c r="E47" i="1"/>
  <c r="E84" i="1" l="1"/>
  <c r="C96" i="1"/>
  <c r="E99" i="1"/>
  <c r="B96" i="1"/>
  <c r="E96" i="1" l="1"/>
  <c r="E98" i="1"/>
  <c r="B102" i="1"/>
  <c r="C102" i="1"/>
  <c r="E48" i="1"/>
  <c r="B81" i="1"/>
  <c r="E45" i="1" l="1"/>
  <c r="C42" i="1"/>
  <c r="B42" i="1"/>
  <c r="C43" i="1"/>
  <c r="B43" i="1"/>
  <c r="E46" i="1"/>
  <c r="E44" i="1"/>
  <c r="C106" i="1"/>
  <c r="B106" i="1"/>
  <c r="E112" i="1"/>
  <c r="E111" i="1"/>
  <c r="E110" i="1"/>
  <c r="C90" i="1"/>
  <c r="B90" i="1"/>
  <c r="C91" i="1"/>
  <c r="B91" i="1"/>
  <c r="E95" i="1"/>
  <c r="E94" i="1"/>
  <c r="E93" i="1"/>
  <c r="C67" i="1"/>
  <c r="C68" i="1"/>
  <c r="B67" i="1"/>
  <c r="B68" i="1"/>
  <c r="E70" i="1"/>
  <c r="E72" i="1"/>
  <c r="E73" i="1"/>
  <c r="C57" i="1"/>
  <c r="B57" i="1"/>
  <c r="E83" i="1"/>
  <c r="B10" i="1" l="1"/>
  <c r="C10" i="1"/>
  <c r="E15" i="1"/>
  <c r="B61" i="1"/>
  <c r="C61" i="1" l="1"/>
  <c r="E63" i="1"/>
  <c r="E11" i="1" l="1"/>
  <c r="E121" i="1" l="1"/>
  <c r="E118" i="1"/>
  <c r="E115" i="1"/>
  <c r="E33" i="1" l="1"/>
  <c r="E81" i="1"/>
  <c r="E64" i="1"/>
  <c r="E8" i="1"/>
  <c r="E31" i="1"/>
  <c r="E120" i="1"/>
  <c r="E22" i="1"/>
  <c r="E37" i="1"/>
  <c r="E28" i="1"/>
  <c r="E133" i="1"/>
  <c r="C132" i="1"/>
  <c r="E132" i="1" s="1"/>
  <c r="E123" i="1"/>
  <c r="E127" i="1"/>
  <c r="E117" i="1"/>
  <c r="E114" i="1"/>
  <c r="E55" i="1"/>
  <c r="C104" i="1"/>
  <c r="B104" i="1"/>
  <c r="E130" i="1"/>
  <c r="C129" i="1"/>
  <c r="B129" i="1"/>
  <c r="B79" i="1"/>
  <c r="B65" i="1"/>
  <c r="E19" i="1"/>
  <c r="C79" i="1"/>
  <c r="E80" i="1"/>
  <c r="C49" i="1"/>
  <c r="C65" i="1"/>
  <c r="E66" i="1"/>
  <c r="B88" i="1"/>
  <c r="C88" i="1"/>
  <c r="E89" i="1"/>
  <c r="E61" i="1"/>
  <c r="E62" i="1"/>
  <c r="E108" i="1"/>
  <c r="E125" i="1"/>
  <c r="E58" i="1"/>
  <c r="E9" i="1"/>
  <c r="E53" i="1" l="1"/>
  <c r="B49" i="1"/>
  <c r="E109" i="1"/>
  <c r="E65" i="1"/>
  <c r="E54" i="1"/>
  <c r="E79" i="1"/>
  <c r="E18" i="1"/>
  <c r="E17" i="1"/>
  <c r="E129" i="1"/>
  <c r="E16" i="1"/>
  <c r="E60" i="1"/>
  <c r="B12" i="1"/>
  <c r="E76" i="1"/>
  <c r="E92" i="1"/>
  <c r="B56" i="1"/>
  <c r="E50" i="1"/>
  <c r="E91" i="1"/>
  <c r="E13" i="1"/>
  <c r="E30" i="1"/>
  <c r="E88" i="1"/>
  <c r="C56" i="1"/>
  <c r="C7" i="1" s="1"/>
  <c r="E59" i="1"/>
  <c r="E57" i="1"/>
  <c r="E39" i="1"/>
  <c r="E43" i="1"/>
  <c r="E68" i="1"/>
  <c r="E21" i="1"/>
  <c r="E107" i="1"/>
  <c r="E75" i="1"/>
  <c r="E82" i="1"/>
  <c r="E20" i="1"/>
  <c r="B7" i="1" l="1"/>
  <c r="E42" i="1"/>
  <c r="E106" i="1"/>
  <c r="E49" i="1"/>
  <c r="E56" i="1"/>
  <c r="E12" i="1"/>
  <c r="E38" i="1"/>
  <c r="E10" i="1"/>
  <c r="E90" i="1"/>
  <c r="E67" i="1"/>
  <c r="E7" i="1" l="1"/>
</calcChain>
</file>

<file path=xl/sharedStrings.xml><?xml version="1.0" encoding="utf-8"?>
<sst xmlns="http://schemas.openxmlformats.org/spreadsheetml/2006/main" count="245" uniqueCount="164">
  <si>
    <t>тыс.руб.</t>
  </si>
  <si>
    <t xml:space="preserve">% финансирования от предусмотренного на год </t>
  </si>
  <si>
    <t>Объем финансирования</t>
  </si>
  <si>
    <t>фактически освоено средств</t>
  </si>
  <si>
    <t>областной бюджет</t>
  </si>
  <si>
    <t>городской бюджет</t>
  </si>
  <si>
    <t>ГОРОДСКИЕ ЦЕЛЕВЫЕ ПРОГРАММЫ - всего, в т.ч.:</t>
  </si>
  <si>
    <t>федеральный бюджет</t>
  </si>
  <si>
    <t>Всего:</t>
  </si>
  <si>
    <t>в т.ч. городской бюджет</t>
  </si>
  <si>
    <t>Исполнители программы:</t>
  </si>
  <si>
    <t>Управление жилищно-коммунального хозяйства Администрации города Смоленска</t>
  </si>
  <si>
    <t>Управление образования и молодежной политики Администрации города Смоленска</t>
  </si>
  <si>
    <t>Управление опеки и попечительства Администрации города Смоленска</t>
  </si>
  <si>
    <t>Управление культуры Администрации города Смоленска</t>
  </si>
  <si>
    <t>Комитет по физической культуре и спорту Администрации города Смоленска</t>
  </si>
  <si>
    <t>Администрация Ленинского района</t>
  </si>
  <si>
    <t>Администрация Заднепровского района</t>
  </si>
  <si>
    <t>Администрация Промышленного района</t>
  </si>
  <si>
    <t>Администрация Ленинского района города Смоленска</t>
  </si>
  <si>
    <t>Администрация Промышленного района города Смоленска</t>
  </si>
  <si>
    <t>Администрация Заднепровского района города Смоленска</t>
  </si>
  <si>
    <t>Администрация города Смоленска</t>
  </si>
  <si>
    <t>ДОЛГОСРОЧНАЯ ЦЕЛЕВАЯ ПРОГРАММА "ПОДГОТОВКА К ПРАЗДНОВАНИЮ 1150 - ЛЕТИЯ ГОРОДА СМОЛЕНСКА" НА 2010-2013 ГОДЫ</t>
  </si>
  <si>
    <t>ИНВЕСТИЦИОННАЯ ПРОГРАММА СМУП "ГОРВОДОКАНАЛ" ПО РАЗВИТИЮ СИСТЕМ ВОДОСНАБЖЕНИЯ И ВОДООТВЕДЕНИЯ Г. СМОЛЕНСКА НА 2011-2013 ГОДЫ</t>
  </si>
  <si>
    <t>ДОЛГОСРОЧНАЯ ЦЕЛЕВАЯ ПРОГРАММА «РАЗВИТИЕ МЕЖДУНАРОДНЫХ СВЯЗЕЙ В ГОРОДЕ СМОЛЕНСКЕ" НА 2010-2014 ГОДЫ</t>
  </si>
  <si>
    <t xml:space="preserve"> </t>
  </si>
  <si>
    <t xml:space="preserve">ВЕДОМСТВЕННАЯ  ЦЕЛЕВАЯ ПРОГРАММА ПО РЕКОНСТРУКЦИИ, РЕМОНТУ,  СОДЕРЖАНИЮ УЛИЧНО-ДОРОЖНОЙ СЕТИ, ИСКУССТВЕННЫХ СООРУЖЕНИЙ И ДВОРОВЫХ ТЕРРИТОРИЙ ГОРОДА СМОЛЕНСКА НА 2012-2014 ГОДЫ  </t>
  </si>
  <si>
    <t xml:space="preserve">ДОЛГОСРОЧНАЯ ГОРОДСКАЯ ЦЕЛЕВАЯ ПРОГРАММА "ОБЕСПЕЧЕНИЕ ЖИЛЬЕМ МОЛОДЫХ СЕМЕЙ" НА 2011-2015 ГОДЫ </t>
  </si>
  <si>
    <t>ДОЛГОСРОЧНАЯ ЦЕЛЕВАЯ ПРОГРАММА ДОПРИЗЫВНОЙ ПОДГОТОВКИ МОЛОДЕЖИ ГОРОДА СМОЛЕНСКА НА 2012-2015 ГОДЫ</t>
  </si>
  <si>
    <t>ДОЛГОСРОЧНАЯ ЦЕЛЕВАЯ ПРОГРАММА "РАЗВИТИЕ КУЛЬТУРЫ В ГОРОДЕ СМОЛЕНСКЕ" НА 2012-2014 ГОДЫ</t>
  </si>
  <si>
    <t>ВЕДОМСТВЕННАЯ ЦЕЛЕВАЯ ПРОГРАММА "ЗАЩИТА ПРАВ ПОТРЕБИТЕЛЕЙ В ГОРОДЕ СМОЛЕНСКЕ" НА 2012-2014 ГОДЫ</t>
  </si>
  <si>
    <t>ВЕДОМСТВЕННАЯ ЦЕЛЕВАЯ ПРОГРАММА "СОХРАНЕНИЕ И ОХРАНА ОБЪЕКТОВ КУЛЬТУРНОГО НАСЛЕДИЯ (ПАМЯТНИКОВ ИСТОРИИ И КУЛЬТУРЫ) НАРОДОВ РОССИЙСКОЙ ФЕДЕРАЦИИ, РАСПОЛОЖЕННЫХ НАТ ТЕРИИТОРИИ ГОРОДА СМОЛЕНСКА" НА 2012-2014</t>
  </si>
  <si>
    <t>ВЕДОМСТВЕННАЯ ЦЕЛЕВАЯ ПРОГРАММА "РАЗВИТИЕ ФИЗИЧЕСКОЙ КУЛЬТУРЫ И СПОРТА В ГОРОДЕ СМОЛЕНСКЕ" НА 2012-2014 ГГ.</t>
  </si>
  <si>
    <t xml:space="preserve">Исполнитель — структурные подразделения Администрации города, районные администрации   </t>
  </si>
  <si>
    <t>ВЕДОМСТВЕННАЯ ЦЕЛЕВАЯ ПРОГРАММА "РЕКОНСТРУКЦИЯ СПОРТИВНЫХ КОМПЛЕКСОВ И ПЛОЩАДОК В ШКОЛАХ ГОРОДА СМОЛЕНСКА" НА 2012-2014 ГОДЫ</t>
  </si>
  <si>
    <t xml:space="preserve">ВЕДОМСТВЕННАЯ ЦЕЛЕВАЯ ПРОГРАММА ПО БЛАГОУСТРОЙСТВУ ТЕРРИТОРИЙ, ПРИЛЕГАЮЩИХ К МУНИЦИПАЛЬНЫМ УЧРЕЖДЕНИЯМ, ПОДВЕДОМСТВЕННЫМ УПРАВЛЕНИЮ ОБРАЗОВАНИЯ И МОЛОДЕЖНОЙ ПОЛИТИКИ, УПРАВЛЕНИЮ КУЛЬТУРЫ, КОМИТЕТУ ПО ФИЗИЧЕСКОЙ КУЛЬТУРЕ И СПОРТУ АДМИНИСТРАЦИИ ГОРОДА СМОЛЕНСКА И УЧРЕЖДЕНИЙ ЗДРАВООХРАНЕНИЯ, НЕДВИЖИМОЕ ИМУЩЕСТВО КОТОРЫХ ВКЛЮЧЕНО В РЕЕСТР МУНИЦИПАЛЬНОЙ СОБСТВЕННОСТИ НА 2012-2014Г. </t>
  </si>
  <si>
    <t>ВЕДОМСТВЕННАЯ ЦЕЛЕВАЯ ПРОГРАММА "КАПИТАЛЬНЫЙ РЕМОНТ И ЗАМЕНА ЛИФТОВ, ОТСЛУЖИВШИХ НОРМАТИВНЫЙ СРОК СЛУЖБЫ, В МНОГОКВАРТИРНЫХ ДОМАХ ГОРОДА СМОЛЕНСКА НА 2012-2014г.г."</t>
  </si>
  <si>
    <t>ВЕДОМСТВЕННАЯ ЦЕЛЕВАЯ ПРОГРАММА "ИНФОРМАТИ-ЗАЦИЯ АДМИНИСТРАЦИИ ГОРОДА СМОЛЕНСКА НА 2012-2013 ГОДЫ"</t>
  </si>
  <si>
    <t>ДОЛГОСРОЧНАЯ ЦЕЛЕВАЯ ПРОГРАММА "МОЛОДЕЖЬ ГОРОДА СМОЛЕНСКА" НА  2012-2015 ГГ.</t>
  </si>
  <si>
    <t>привлеченные средства</t>
  </si>
  <si>
    <t>внебюджетные средства</t>
  </si>
  <si>
    <t>Перечень конкретных меропритятий, выполненных по программе. Исполнители программы.</t>
  </si>
  <si>
    <t>Наименование городской целевой программы  или объекта городской  адресной инвестиционной программы. Источники финансирования</t>
  </si>
  <si>
    <t>ДОЛГОСРОЧНАЯ ЦЕЛЕВАЯ ПРОГРАММА ПО ПРОФИЛАКТИКЕ ПРАВОНАРУШЕНИЙ И УКРЕПЛЕНИЮ ПРАВОПОРЯДКА В ГОРОДЕ СМОЛЕНСКЕ  НА 2011-2014 ГОДЫ</t>
  </si>
  <si>
    <t>МУНИЦИПАЛЬНАЯ ДОЛГОСРОЧНАЯ ЦЕЛЕВАЯ ПРОГРАММА "ЭНЕРГОСБЕРЕЖЕНИЕ И ПОВЫШЕНИЕ ЭНЕРГЕТИЧЕСКОЙ ЭФФЕКТИВНОСТИ В ГОРОДЕ СМОЛЕНСКЕ НА 2011-2013  И НА ПЕРСПЕКТИВУ ДО 2020"</t>
  </si>
  <si>
    <t xml:space="preserve">Всего: </t>
  </si>
  <si>
    <t>в т.ч. федеральный  бюджет</t>
  </si>
  <si>
    <t xml:space="preserve">Исполнитель — управление жилищно-коммунального хозяйства Администрации города, муниципальные учреждения города Смоленска    </t>
  </si>
  <si>
    <t>ДОЛГОСРОЧНАЯ ЦЕЛЕВАЯ ПРОГРАММА "ДЕТИ ГОРОДА СМОЛЕНСКА" НА 2011-2013 ГГ.</t>
  </si>
  <si>
    <t>ВЕДОМСТВЕННАЯ ЦЕЛЕВАЯ ПРОГРАММА "РАЗВИТИЕ СИСТЕМЫ ОБРАЗОВАНИЯ ГОРОДА СМОЛЕНСКА" НА 2011-2013 ГГ.</t>
  </si>
  <si>
    <t>Координатор - УЖКХ.</t>
  </si>
  <si>
    <t>ДОЛГОСРОЧНАЯ ЦЕЛЕВАЯ ПРОГРАММА "РАЗВИТИЕ МАЛОГО И СРЕДНЕГО ПРЕДПРИНИМАТЕЛЬСТВА В ГОРОДЕ СМОЛЕНСКЕ В 2013-2015 ГОДЫ"</t>
  </si>
  <si>
    <t>ВЕДОМСТВЕННАЯ ЦЕЛЕВАЯ ПРОГРАММА "СОЗДАНИЕ УСЛОВИЙ ДЛЯ РАЗВИТИЯ ТУРИЗМА В ГОРОДЕ-ГЕРОЕ СМОЛЕНСКЕ" НА 2013-2015 ГГ.</t>
  </si>
  <si>
    <t>ДОЛГОСРОЧНАЯ ЦЕЛЕВАЯ ПРОГРАММА "ПОВЫШЕНИЕ ИНВЕСТИЦИОННОЙ ПРИВЛЕКАТЕЛЬНОСТИ ГОРОДА СМОЛЕНСКА НА 2012-2014 ГОДЫ"</t>
  </si>
  <si>
    <t>Исполнитель - управление по инвестициям</t>
  </si>
  <si>
    <t>ВЕДОМСТВЕННАЯ ЦЕЛЕВАЯ ПРОГРАММА "РАЗРАБОТКА ДОКУМЕНТАЦИИ ПО ПЛАНИРОВКЕ И МЕЖЕВАНИЮ ЗАСТРОЕННЫХ И ПОДЛЕЖАЩИХ ЗАСТРОЙКЕ ТЕРРИТОРИЙ В ГОРОДЕ СМОЛЕНСКЕ" НА 2013-2015 ГОДЫ</t>
  </si>
  <si>
    <t>Управление архитектуры и градостроительства Администации города Смоленска</t>
  </si>
  <si>
    <t>Управление архитектуры и градостроительства  Администрации города Смоленска</t>
  </si>
  <si>
    <t>Управление культуры и туризма Администрации города Смоленска</t>
  </si>
  <si>
    <t>Управление архитектуры и градостроительства Администрации города Смоленска</t>
  </si>
  <si>
    <t>Управление культуры и туризма Администрация города Смоленска</t>
  </si>
  <si>
    <t>Управление жилищно-коммунального хозяйства Администрация города Смоленска</t>
  </si>
  <si>
    <t>Управление дорожного хозяйства Администрация города Смоленска</t>
  </si>
  <si>
    <t xml:space="preserve">ВЕДОМСТВЕННАЯ ЦЕЛЕВАЯ ПРОГРАММА «ПЕРЕСЕЛЕНИЕ ГРАЖДАН ИЗ АВАРИЙНЫХ ЖИЛЫХ ДОМОВ  БЛОКИРОВАННОЙ ЗАСТРОЙКИ" НА 2013-2014 ГОДЫ </t>
  </si>
  <si>
    <t xml:space="preserve">Исполнитель — управление культуры и туризма  Администрации города    </t>
  </si>
  <si>
    <t>ВЕДОМСТВЕННАЯ ЦЕЛЕВАЯ ПРОГРАММА "ОРГАНИЗАЦИЯ КУЛЬТУРНО-ДОСУГОВОГО ОБСЛУЖИВАНИЯ НАСЕЛЕНИЯ  В 2013-2015 ГОДАХ"</t>
  </si>
  <si>
    <t>ВЕДОМСТВЕННАЯ ЦЕЛЕВАЯ ПРОГРАММА ПО ПОДГОТОВКЕ ЖИЛИЩНО-КОММУНАЛЬНОГО ХОЗЯЙСТВА ГОРОДА СМОЛЕНСКА К ОСЕННЕ-ЗИМНЕМУ ПЕРИОДУ НА 2013-2015 г.г."</t>
  </si>
  <si>
    <t>ВЕДОМСТВЕННАЯ ЦЕЛЕВАЯ ПРОГРАММА "ОРГАНИЗАЦИЯ ПРЕДОСТАВЛЕНИЯ ДОПОЛНИТЕЛЬНОГО ОБРАЗОВАНИЯ В СФЕРЕ КУЛЬТУРЫ И ИСКУССТВА" НА 2013-2015 гг</t>
  </si>
  <si>
    <t>ВЕДОМСТВЕННАЯ ЦЕЛЕВАЯ ПРОГРАММА "ОРГАНИЗАЦИЯ БИБЛИОТЕЧНО-БИБЛИОГРАФИЧЕСКОГО И ИНФОРМАЦИОННОГО ОБСЛУЖИВАНИЯ БИБЛИОТЕКАМИ МУНИЦИПАЛЬНОГО БЮДЖЕТНОГО УЧРЕЖДЕНИЯ КУЛЬТУРЫ "ЦБС" НА 2013-2015 гг</t>
  </si>
  <si>
    <t>ДОЛГОСРОЧНАЯ ЦЕЛЕВАЯ ПРОГРАММА ПРОТИВОДЕЙСТВИЯ ЗЛОУПОТРЕБЛЕНИЮ НАРКОТИЧЕСКИМИ СРЕДСТВАМИ И ПСИХОТРОПНЫМИ ВЕЩЕСТВАМИ, ИХ НЕЗАКОННОМУ ОБОРОТУ НА 2013-2016 ГОДЫ"</t>
  </si>
  <si>
    <t>Средства в городском бюджете на реализацию программы в 2013 году не предусмотрены</t>
  </si>
  <si>
    <t>2013 год</t>
  </si>
  <si>
    <t>Информация о выполнении  мероприятий в рамках городских целевых программ, реализуемых на территории города Смоленска в I полугодии  2013 года</t>
  </si>
  <si>
    <t xml:space="preserve">обеспечение мер  социальной поддержки по публичным нормативным обязательствам </t>
  </si>
  <si>
    <t>ДОЛГОСРОЧНАЯ  ЦЕЛЕВАЯ ПРОГРАММА "СОВЕРШЕНСТВОВАНИЕ ОРГАНИЗАЦИИ МАССОВОЙ РАБОТЫ В ГОРОДЕ СМОЛЕНСКЕ" НА 2013-2015 ГОДЫ</t>
  </si>
  <si>
    <t xml:space="preserve"> городской бюджет</t>
  </si>
  <si>
    <t>Городской бюджет — средства направлены на содержание, текущий ремонт дорог и улиц, содержание и текущий ремонт мостов и путепроводов, содержание остановок, установку знаков, пешеходных ограждений, засыпку промоин, устройство выравнивающего слоя ул.Монастырщинская, Реадовская, пер. Реадовский, 1-Мая и др.</t>
  </si>
  <si>
    <t xml:space="preserve">Cредства федерального бюджета направлены на оплату 32 свидетельств  </t>
  </si>
  <si>
    <t xml:space="preserve">Cредства областного бюджета направлены на оплату 32 свидетельств  </t>
  </si>
  <si>
    <t xml:space="preserve">Cредства городского бюджета направлены на оплату 32 свидетельств  </t>
  </si>
  <si>
    <r>
      <t xml:space="preserve">Исполнители </t>
    </r>
    <r>
      <rPr>
        <sz val="11"/>
        <rFont val="Arial"/>
        <family val="2"/>
        <charset val="204"/>
      </rPr>
      <t>- управления образования и молодежной политики, культуры, опеки и попечительства, ЖКХ, комитет по физической культуре и спорту.</t>
    </r>
  </si>
  <si>
    <r>
      <t xml:space="preserve">Городской бюджет </t>
    </r>
    <r>
      <rPr>
        <sz val="11"/>
        <rFont val="Arial"/>
        <family val="2"/>
        <charset val="204"/>
      </rPr>
      <t>-  средства направлены на ремонт 2 жилых помещений для детей-сирот</t>
    </r>
  </si>
  <si>
    <r>
      <t>Городской бюджет</t>
    </r>
    <r>
      <rPr>
        <sz val="11"/>
        <rFont val="Arial"/>
        <family val="2"/>
        <charset val="204"/>
      </rPr>
      <t xml:space="preserve"> - средства направлены на организацию работы загородных оздоровительных лагерей, временную занятость несовершеннолетних в каникулярное время, вручение премии имени Ю.Гагарина, выпусникам МОУ, окончившим школу с золотой и серебрянной медалями.</t>
    </r>
  </si>
  <si>
    <r>
      <t>Городской бюджет</t>
    </r>
    <r>
      <rPr>
        <sz val="11"/>
        <rFont val="Arial"/>
        <family val="2"/>
        <charset val="204"/>
      </rPr>
      <t xml:space="preserve"> - средства направлены на проведение праздников, изготовление телевизионных рекламных роликов, оказание материальной поддержки приемным семьям, изготовление рекламных баннеров для размещения на рекламных щитах г.Смоленска</t>
    </r>
  </si>
  <si>
    <r>
      <t>Городской бюджет</t>
    </r>
    <r>
      <rPr>
        <sz val="11"/>
        <rFont val="Arial"/>
        <family val="2"/>
        <charset val="204"/>
      </rPr>
      <t xml:space="preserve"> - средства направлены на проведение городских выставок детского художественного творчества, конкурсов по академиечскому рисунку, духовых и ударных инструментов, фестивалей среди учащихся ДМШ и ДШИ, хореографического искусства, фортепианной музыки и др. </t>
    </r>
  </si>
  <si>
    <r>
      <t xml:space="preserve">Городской бюджет </t>
    </r>
    <r>
      <rPr>
        <sz val="11"/>
        <rFont val="Arial"/>
        <family val="2"/>
        <charset val="204"/>
      </rPr>
      <t>- средства направлены на проведение ежемесячной выплаты стипендии в размере 2500 рублей 22 стипендиантам</t>
    </r>
  </si>
  <si>
    <r>
      <t>Исполнители</t>
    </r>
    <r>
      <rPr>
        <sz val="11"/>
        <rFont val="Arial"/>
        <family val="2"/>
        <charset val="204"/>
      </rPr>
      <t xml:space="preserve"> — управление образования и молодежной политики,  комитет по физической культуре и спорту.</t>
    </r>
  </si>
  <si>
    <r>
      <t xml:space="preserve">Городской бюджет </t>
    </r>
    <r>
      <rPr>
        <sz val="11"/>
        <rFont val="Arial"/>
        <family val="2"/>
        <charset val="204"/>
      </rPr>
      <t>-</t>
    </r>
    <r>
      <rPr>
        <b/>
        <sz val="11"/>
        <rFont val="Arial"/>
        <family val="2"/>
        <charset val="204"/>
      </rPr>
      <t xml:space="preserve"> </t>
    </r>
    <r>
      <rPr>
        <sz val="11"/>
        <rFont val="Arial"/>
        <family val="2"/>
        <charset val="204"/>
      </rPr>
      <t>средства направлены на  организацию и проведение занятий в школе будущих офицеров на базе ВА ВПВО ВФ РФ им. А.М. Василевского, а также приобретение  проездных билетов для учащихся в данной школе</t>
    </r>
  </si>
  <si>
    <r>
      <t xml:space="preserve">Городской бюджет - </t>
    </r>
    <r>
      <rPr>
        <sz val="11"/>
        <rFont val="Arial"/>
        <family val="2"/>
        <charset val="204"/>
      </rPr>
      <t xml:space="preserve">средства в 1 полугодии не осваивались </t>
    </r>
  </si>
  <si>
    <r>
      <t xml:space="preserve">Исполнители - </t>
    </r>
    <r>
      <rPr>
        <sz val="11"/>
        <rFont val="Arial"/>
        <family val="2"/>
        <charset val="204"/>
      </rPr>
      <t xml:space="preserve"> управление культуры и туризма Администрация города, управление образования и молодежной политики Администрации города Смоленска, комитет по физической культуре и спорту Администрации города Смоленска</t>
    </r>
  </si>
  <si>
    <r>
      <t>Городской бюджет -</t>
    </r>
    <r>
      <rPr>
        <sz val="11"/>
        <rFont val="Arial"/>
        <family val="2"/>
        <charset val="204"/>
      </rPr>
      <t xml:space="preserve"> средства направлены на участие представителей города Смоленска в XXIII Международных Ганзейских днях в г. Герфорд (Германия), изготовление стенда-книги, тематических буклетов на иностранных языках</t>
    </r>
  </si>
  <si>
    <r>
      <rPr>
        <b/>
        <sz val="11"/>
        <rFont val="Arial"/>
        <family val="2"/>
        <charset val="204"/>
      </rPr>
      <t xml:space="preserve">Городской бюджет </t>
    </r>
    <r>
      <rPr>
        <sz val="10"/>
        <rFont val="Arial"/>
        <family val="2"/>
        <charset val="204"/>
      </rPr>
      <t xml:space="preserve">- </t>
    </r>
    <r>
      <rPr>
        <sz val="11"/>
        <rFont val="Arial"/>
        <family val="2"/>
        <charset val="204"/>
      </rPr>
      <t>средства направлены на проведение III международного волонтерского туристического слета и III международного слета детских общественных организаций "Мосты дружбы"</t>
    </r>
  </si>
  <si>
    <r>
      <t xml:space="preserve">Городской бюджет - </t>
    </r>
    <r>
      <rPr>
        <sz val="11"/>
        <rFont val="Arial"/>
        <family val="2"/>
        <charset val="204"/>
      </rPr>
      <t>средства направлены на командирование сборной команды г. Смоленска по вольной борьбе и боксу в г. Хаген</t>
    </r>
  </si>
  <si>
    <r>
      <t>Городской бюджет -</t>
    </r>
    <r>
      <rPr>
        <sz val="11"/>
        <rFont val="Arial"/>
        <family val="2"/>
        <charset val="204"/>
      </rPr>
      <t xml:space="preserve"> освоение средств запланировано на III квартал 2013 года</t>
    </r>
  </si>
  <si>
    <r>
      <t xml:space="preserve">Исполнители — </t>
    </r>
    <r>
      <rPr>
        <sz val="11"/>
        <rFont val="Arial"/>
        <family val="2"/>
        <charset val="204"/>
      </rPr>
      <t>управления образования и молодежной политики, культуры и туризма, комитет по физической культуре и спорту, комитет по информационным ресурсам и телекоммуникациям, МКУ "Городское информационное агенство".</t>
    </r>
  </si>
  <si>
    <r>
      <t>Городской бюджет -</t>
    </r>
    <r>
      <rPr>
        <sz val="11"/>
        <rFont val="Arial"/>
        <family val="2"/>
        <charset val="204"/>
      </rPr>
      <t xml:space="preserve"> средства в 1 квартале не осваивались, в связи с переносом мероприятий на 2,3 кварталы</t>
    </r>
  </si>
  <si>
    <r>
      <rPr>
        <b/>
        <sz val="11"/>
        <rFont val="Arial"/>
        <family val="2"/>
        <charset val="204"/>
      </rPr>
      <t>Городской бюджет</t>
    </r>
    <r>
      <rPr>
        <sz val="11"/>
        <rFont val="Arial"/>
        <family val="2"/>
        <charset val="204"/>
      </rPr>
      <t xml:space="preserve"> - средства направлены на проведение спартакиад, первенств города по лыжным гонкам, волейбоду, баскетболу, бадминтону, по плаванию среди учащихся средне-специальных учебных заведений</t>
    </r>
  </si>
  <si>
    <r>
      <rPr>
        <b/>
        <sz val="11"/>
        <rFont val="Arial"/>
        <family val="2"/>
        <charset val="204"/>
      </rPr>
      <t>Городской бюджет</t>
    </r>
    <r>
      <rPr>
        <sz val="11"/>
        <rFont val="Arial"/>
        <family val="2"/>
        <charset val="204"/>
      </rPr>
      <t xml:space="preserve"> - средства направлены на проведение акции "Русские богатыри", тематического мероприятия "Мы говорим - нет! " акции "Наркотикам-НЕТ", киносеанса "Скажем наркотикам "НЕТ!", тематического рок-концерта и др.</t>
    </r>
  </si>
  <si>
    <r>
      <rPr>
        <b/>
        <sz val="11"/>
        <rFont val="Arial"/>
        <family val="2"/>
        <charset val="204"/>
      </rPr>
      <t xml:space="preserve">Городской бюджет </t>
    </r>
    <r>
      <rPr>
        <sz val="11"/>
        <rFont val="Arial"/>
        <family val="2"/>
        <charset val="204"/>
      </rPr>
      <t>- средства направлены на проведение спартакиад среди учащихся среднеспециальных и высших учебных заведений, кубка города по фехтованию, борьбе самбо,  турнира по н/теннису, спортивно-развлекательного праздника "Вечерний Смоленск", кубка города по скалолазанию</t>
    </r>
  </si>
  <si>
    <r>
      <t xml:space="preserve">Исполнители: </t>
    </r>
    <r>
      <rPr>
        <sz val="11"/>
        <rFont val="Arial"/>
        <family val="2"/>
        <charset val="204"/>
      </rPr>
      <t>Администрации районов г. Смоленска, управление образования и молодежной политики                    В рамках программы управлением образования проводятся тематическите проверки по организации работы в образовательных учреждениях города Смоленска  с целью контроля образовательных учреждений по формированию здорового образа жизни, профилактике асоциального поведения и экстремизма. Проведены классные часы "Детский и подростковый вандализм" и др.</t>
    </r>
  </si>
  <si>
    <r>
      <t xml:space="preserve">Городской бюджет — </t>
    </r>
    <r>
      <rPr>
        <sz val="11"/>
        <rFont val="Arial"/>
        <family val="2"/>
        <charset val="204"/>
      </rPr>
      <t xml:space="preserve">средства направлены на выплаты дружинникам. </t>
    </r>
  </si>
  <si>
    <r>
      <t>Городской бюджет —</t>
    </r>
    <r>
      <rPr>
        <sz val="11"/>
        <rFont val="Arial"/>
        <family val="2"/>
        <charset val="204"/>
      </rPr>
      <t xml:space="preserve"> средства направлены на выплаты дружинникам. </t>
    </r>
  </si>
  <si>
    <r>
      <t xml:space="preserve">Городской бюджет — </t>
    </r>
    <r>
      <rPr>
        <sz val="11"/>
        <rFont val="Arial"/>
        <family val="2"/>
        <charset val="204"/>
      </rPr>
      <t>средства направлены на выплаты дружинникам.</t>
    </r>
  </si>
  <si>
    <r>
      <rPr>
        <b/>
        <sz val="11"/>
        <rFont val="Arial"/>
        <family val="2"/>
        <charset val="204"/>
      </rPr>
      <t>Исполнители:</t>
    </r>
    <r>
      <rPr>
        <sz val="11"/>
        <rFont val="Arial"/>
        <family val="2"/>
        <charset val="204"/>
      </rPr>
      <t xml:space="preserve"> жилищное управление, управление архитектуры и градостроительства.                                                       </t>
    </r>
    <r>
      <rPr>
        <b/>
        <sz val="11"/>
        <rFont val="Arial"/>
        <family val="2"/>
        <charset val="204"/>
      </rPr>
      <t/>
    </r>
  </si>
  <si>
    <r>
      <t xml:space="preserve">Исполнитель - </t>
    </r>
    <r>
      <rPr>
        <sz val="11"/>
        <rFont val="Arial"/>
        <family val="2"/>
        <charset val="204"/>
      </rPr>
      <t xml:space="preserve">управление по потребительскому рынку и развитию предпринимательства </t>
    </r>
  </si>
  <si>
    <r>
      <t xml:space="preserve">Городской бюджет — </t>
    </r>
    <r>
      <rPr>
        <sz val="11"/>
        <rFont val="Arial"/>
        <family val="2"/>
        <charset val="204"/>
      </rPr>
      <t xml:space="preserve">средства направлены на проведение анализа развития малого и среднего предпринимательства на основании полученных статистических данных (по видам экономической деятельности), проведение ежегодного конкурса среди субъектов малого и среднего предпринимательства "Предприниматель года", формирование положительного образа субъектов МСП через СМИ (организация тематических выпусков, посвященных проблемам и достижениям в сфере МСП, освещение деятельности социально ориентированного бизнеса, формирование историй успеха) в сети Интернет </t>
    </r>
  </si>
  <si>
    <r>
      <t xml:space="preserve">Исполнители - </t>
    </r>
    <r>
      <rPr>
        <sz val="11"/>
        <rFont val="Arial"/>
        <family val="2"/>
        <charset val="204"/>
      </rPr>
      <t xml:space="preserve">Администрации районов города, управление образования и молодежной политики, Администрация города Смоленска (комитет по местному самоуправлению) </t>
    </r>
  </si>
  <si>
    <r>
      <rPr>
        <b/>
        <sz val="11"/>
        <rFont val="Arial"/>
        <family val="2"/>
        <charset val="204"/>
      </rPr>
      <t>Городской бюджет</t>
    </r>
    <r>
      <rPr>
        <sz val="11"/>
        <rFont val="Arial"/>
        <family val="2"/>
        <charset val="204"/>
      </rPr>
      <t xml:space="preserve"> - средства направлены на проведение конкурса молодежный проектов "Перспектива", семинара-лаборатории для городского Совета старшеклассников "Прояви себя" по проекту "ШАСС", изготовление буклетов "Правововой калейдоскоп", конкурса творческих проектов среди студентов "Мой мир-моя профессия". </t>
    </r>
  </si>
  <si>
    <r>
      <rPr>
        <b/>
        <sz val="11"/>
        <rFont val="Arial"/>
        <family val="2"/>
        <charset val="204"/>
      </rPr>
      <t>Городской бюджет</t>
    </r>
    <r>
      <rPr>
        <sz val="11"/>
        <rFont val="Arial"/>
        <family val="2"/>
        <charset val="204"/>
      </rPr>
      <t xml:space="preserve"> - средства направлены на торжественное вручение паспортов молодым людям, достигшим 14-летнего возраста, организация и проведение творческих фестивалей, праздников, конкурсов для учащейся молодежи,  </t>
    </r>
  </si>
  <si>
    <r>
      <t xml:space="preserve">Городской бюджет - </t>
    </r>
    <r>
      <rPr>
        <sz val="11"/>
        <rFont val="Arial"/>
        <family val="2"/>
        <charset val="204"/>
      </rPr>
      <t xml:space="preserve">средства направлены на торжественное вручение паспортов молодым людям, достигшим 14-летнего возраста, организация и проведение творческих фестивалей, праздников, конкурсов для учащейся молодежи, </t>
    </r>
  </si>
  <si>
    <r>
      <t xml:space="preserve">Городской бюджет - </t>
    </r>
    <r>
      <rPr>
        <sz val="11"/>
        <rFont val="Arial"/>
        <family val="2"/>
        <charset val="204"/>
      </rPr>
      <t xml:space="preserve">торжественное вручение паспортов молодым людям, достигшим 14-летнего возраста, организация и проведение творческих фестивалей, праздников, конкурсов для учащейся молодежи </t>
    </r>
  </si>
  <si>
    <r>
      <t xml:space="preserve">Исполнитель — </t>
    </r>
    <r>
      <rPr>
        <sz val="11"/>
        <rFont val="Arial"/>
        <family val="2"/>
        <charset val="204"/>
      </rPr>
      <t>управление культуры Администрации города,    Управление архитектуры и  градостроительства  Администрации города Смоленска</t>
    </r>
  </si>
  <si>
    <r>
      <t xml:space="preserve">Городской бюджет - </t>
    </r>
    <r>
      <rPr>
        <sz val="11"/>
        <rFont val="Arial"/>
        <family val="2"/>
        <charset val="204"/>
      </rPr>
      <t>средства направлены на проведение праздника "Благовещение. Праздник весны и прилета птиц"</t>
    </r>
  </si>
  <si>
    <r>
      <t>Городской бюджет -</t>
    </r>
    <r>
      <rPr>
        <sz val="11"/>
        <rFont val="Arial"/>
        <family val="2"/>
        <charset val="204"/>
      </rPr>
      <t xml:space="preserve"> средства направлены на проектирование пристройки к Камерному театру, реконструкция зала "Молодость, строительство нового здания Планетария".</t>
    </r>
  </si>
  <si>
    <r>
      <t xml:space="preserve">Исполнитель - </t>
    </r>
    <r>
      <rPr>
        <sz val="11"/>
        <rFont val="Arial"/>
        <family val="2"/>
        <charset val="204"/>
      </rPr>
      <t>управление образования и молодежной политики Администрации города Смоленска.</t>
    </r>
  </si>
  <si>
    <r>
      <rPr>
        <b/>
        <sz val="11"/>
        <rFont val="Arial"/>
        <family val="2"/>
        <charset val="204"/>
      </rPr>
      <t>Городской бюджет</t>
    </r>
    <r>
      <rPr>
        <sz val="11"/>
        <rFont val="Arial"/>
        <family val="2"/>
        <charset val="204"/>
      </rPr>
      <t xml:space="preserve"> - средства направлены 2-м дошкольным учреждениям на приобретение оборудования для детей, нуждающихся в специализированной помощи, 1-му учреждению на оборудование для прачечных, мероприятия по патриотическому воспитанию, формированию здорового образа жизни, развитие информационно-методического обеспечения системы образования (проведены: курсовая подготовка различных категорий педагогических и руководящих работников, конкурс "Учитель года 2013"), предоставление субсидий на выполнение муниципального задания для муниципальных образовательных учреждений города Смоленска</t>
    </r>
  </si>
  <si>
    <r>
      <t xml:space="preserve">Исполнитель - </t>
    </r>
    <r>
      <rPr>
        <sz val="11"/>
        <rFont val="Arial"/>
        <family val="2"/>
        <charset val="204"/>
      </rPr>
      <t>управление культуры и туризма Администрации города Смоленска</t>
    </r>
  </si>
  <si>
    <r>
      <t xml:space="preserve">Городской бюджет - </t>
    </r>
    <r>
      <rPr>
        <sz val="11"/>
        <rFont val="Arial"/>
        <family val="2"/>
        <charset val="204"/>
      </rPr>
      <t>средства направлены на проведение выставки "МИТТ-2013", выставки-ярмарки "Время отпусков", оплату командировочных расходов</t>
    </r>
  </si>
  <si>
    <r>
      <t xml:space="preserve">Исполнитель - </t>
    </r>
    <r>
      <rPr>
        <sz val="11"/>
        <rFont val="Arial"/>
        <family val="2"/>
        <charset val="204"/>
      </rPr>
      <t>управления жилищно-коммунального хозяйства и дорожного хозяйства Администрации города Смоленска</t>
    </r>
  </si>
  <si>
    <r>
      <rPr>
        <b/>
        <sz val="11"/>
        <rFont val="Arial"/>
        <family val="2"/>
        <charset val="204"/>
      </rPr>
      <t>Городской бюджет</t>
    </r>
    <r>
      <rPr>
        <sz val="11"/>
        <rFont val="Arial"/>
        <family val="2"/>
        <charset val="204"/>
      </rPr>
      <t xml:space="preserve"> — средства направлены на предоставление субсидии МКП "Дормострой" на выполнение работ по содержание остановочных пунктов, искусственных сооружений, зимнее содержание дорог, ямочный ремонт, замену и установку дорожных знаков, ограждений, замену и ремонт остановочных павильонов </t>
    </r>
  </si>
  <si>
    <r>
      <t xml:space="preserve">Исполнитель - </t>
    </r>
    <r>
      <rPr>
        <sz val="11"/>
        <rFont val="Arial"/>
        <family val="2"/>
        <charset val="204"/>
      </rPr>
      <t>управление образования и молодежной политики.</t>
    </r>
  </si>
  <si>
    <r>
      <rPr>
        <b/>
        <sz val="11"/>
        <rFont val="Arial"/>
        <family val="2"/>
        <charset val="204"/>
      </rPr>
      <t xml:space="preserve">Городской бюджет </t>
    </r>
    <r>
      <rPr>
        <sz val="11"/>
        <rFont val="Arial"/>
        <family val="2"/>
        <charset val="204"/>
      </rPr>
      <t>- средства в 1 полугодии не осваивались</t>
    </r>
  </si>
  <si>
    <r>
      <t xml:space="preserve">Исполнители - </t>
    </r>
    <r>
      <rPr>
        <sz val="11"/>
        <rFont val="Arial"/>
        <family val="2"/>
        <charset val="204"/>
      </rPr>
      <t>Администрации районов, комитет по физической  культуре и спорту</t>
    </r>
    <r>
      <rPr>
        <b/>
        <sz val="11"/>
        <rFont val="Arial"/>
        <family val="2"/>
        <charset val="204"/>
      </rPr>
      <t>.</t>
    </r>
  </si>
  <si>
    <r>
      <rPr>
        <b/>
        <sz val="11"/>
        <rFont val="Arial"/>
        <family val="2"/>
        <charset val="204"/>
      </rPr>
      <t>Городской бюджет</t>
    </r>
    <r>
      <rPr>
        <sz val="11"/>
        <rFont val="Arial"/>
        <family val="2"/>
        <charset val="204"/>
      </rPr>
      <t xml:space="preserve"> - средства направлены на проведение спортивно-массовых мероприятий, чемпионатов, первенств, спартакиад среди учащихся общеобразовательных школ </t>
    </r>
  </si>
  <si>
    <r>
      <rPr>
        <b/>
        <sz val="11"/>
        <rFont val="Arial"/>
        <family val="2"/>
        <charset val="204"/>
      </rPr>
      <t>Городской бюджет</t>
    </r>
    <r>
      <rPr>
        <sz val="11"/>
        <rFont val="Arial"/>
        <family val="2"/>
        <charset val="204"/>
      </rPr>
      <t xml:space="preserve"> - средства направлены на проведение спортивно-массовых мероприятий, чемпионатов, первенств, спартакиад среди учащихся общеобразовательных школ</t>
    </r>
  </si>
  <si>
    <r>
      <rPr>
        <b/>
        <sz val="11"/>
        <rFont val="Arial"/>
        <family val="2"/>
        <charset val="204"/>
      </rPr>
      <t xml:space="preserve">Городской бюджет </t>
    </r>
    <r>
      <rPr>
        <sz val="11"/>
        <rFont val="Arial"/>
        <family val="2"/>
        <charset val="204"/>
      </rPr>
      <t xml:space="preserve">- средства направлены на проведение городских спортивно-массовых мероприятий,  чемпионатов, первенств, спартакиад среди населения учащихся общеобразовательных школ </t>
    </r>
  </si>
  <si>
    <r>
      <rPr>
        <b/>
        <sz val="11"/>
        <rFont val="Arial"/>
        <family val="2"/>
        <charset val="204"/>
      </rPr>
      <t>Городской бюджет</t>
    </r>
    <r>
      <rPr>
        <sz val="11"/>
        <rFont val="Arial"/>
        <family val="2"/>
        <charset val="204"/>
      </rPr>
      <t xml:space="preserve"> - средства направлены на проведение городских спортивно-массовых мероприятий, чемпионатов, первенств, спартакиад среди населения, учащихся общеобразовательных школ, поощрение ведущих спортсменов и тренеров, приобретение спортивной формы и спортивного инвентаря, оказание финансовой помощи СМУП "Плавательный бассейн "Дельфин" на компенсацию затрат, связанных с содержанием и обслуживанием здания (зарплата, налоги, коммунальные и хозяйственные расходы), выплату субсидий СДЮСШОР</t>
    </r>
  </si>
  <si>
    <r>
      <t xml:space="preserve">Исполнитель - </t>
    </r>
    <r>
      <rPr>
        <sz val="11"/>
        <rFont val="Arial"/>
        <family val="2"/>
        <charset val="204"/>
      </rPr>
      <t>управление архитектуры и градостроительства Администрации города Смоленска, отдел земельных отношений</t>
    </r>
  </si>
  <si>
    <r>
      <rPr>
        <b/>
        <sz val="11"/>
        <rFont val="Arial"/>
        <family val="2"/>
        <charset val="204"/>
      </rPr>
      <t>Городской бюджет</t>
    </r>
    <r>
      <rPr>
        <sz val="11"/>
        <rFont val="Arial"/>
        <family val="2"/>
        <charset val="204"/>
      </rPr>
      <t xml:space="preserve"> - средства  выделены за кадастровые работы, за изготовление планов межевания</t>
    </r>
  </si>
  <si>
    <r>
      <rPr>
        <b/>
        <sz val="11"/>
        <rFont val="Arial"/>
        <family val="2"/>
        <charset val="204"/>
      </rPr>
      <t>Городской бюджет</t>
    </r>
    <r>
      <rPr>
        <sz val="11"/>
        <rFont val="Arial"/>
        <family val="2"/>
        <charset val="204"/>
      </rPr>
      <t xml:space="preserve"> - средства  предусмотрены на выполнение работ по разработке проектной документации "Проекты планировки и межеванию застроенных и подлежащих застройке территорий, заключены 2 муниципальных контракта", проведены 2 конкурса,  заключено 2 контракта, выплачен аванс в размере 10% от суммы контрактов</t>
    </r>
  </si>
  <si>
    <r>
      <t xml:space="preserve">Координатор - УЖКХ                                                  Городской бюджет - </t>
    </r>
    <r>
      <rPr>
        <sz val="11"/>
        <rFont val="Arial"/>
        <family val="2"/>
        <charset val="204"/>
      </rPr>
      <t>средства   в бюджете города Смоленска в 2013 году не предусмотрены</t>
    </r>
  </si>
  <si>
    <r>
      <rPr>
        <b/>
        <sz val="11"/>
        <rFont val="Arial"/>
        <family val="2"/>
        <charset val="204"/>
      </rPr>
      <t>Городской бюджет</t>
    </r>
    <r>
      <rPr>
        <sz val="11"/>
        <rFont val="Arial"/>
        <family val="2"/>
        <charset val="204"/>
      </rPr>
      <t xml:space="preserve"> - средства   в бюджете города Смоленска в 2013 году не предусмотрены</t>
    </r>
  </si>
  <si>
    <r>
      <t xml:space="preserve">Городской бюджет </t>
    </r>
    <r>
      <rPr>
        <sz val="11"/>
        <rFont val="Arial"/>
        <family val="2"/>
        <charset val="204"/>
      </rPr>
      <t>-</t>
    </r>
    <r>
      <rPr>
        <b/>
        <sz val="11"/>
        <rFont val="Arial"/>
        <family val="2"/>
        <charset val="204"/>
      </rPr>
      <t xml:space="preserve"> </t>
    </r>
    <r>
      <rPr>
        <sz val="11"/>
        <rFont val="Arial"/>
        <family val="2"/>
        <charset val="204"/>
      </rPr>
      <t xml:space="preserve">средства   в бюджете города Смоленска в 2013 году не предусмотрены                                                                         </t>
    </r>
  </si>
  <si>
    <r>
      <t xml:space="preserve">Исполнители </t>
    </r>
    <r>
      <rPr>
        <sz val="11"/>
        <rFont val="Arial"/>
        <family val="2"/>
        <charset val="204"/>
      </rPr>
      <t>-</t>
    </r>
    <r>
      <rPr>
        <b/>
        <sz val="11"/>
        <rFont val="Arial"/>
        <family val="2"/>
        <charset val="204"/>
      </rPr>
      <t xml:space="preserve"> </t>
    </r>
    <r>
      <rPr>
        <sz val="11"/>
        <rFont val="Arial"/>
        <family val="2"/>
        <charset val="204"/>
      </rPr>
      <t xml:space="preserve"> УЖКХ</t>
    </r>
  </si>
  <si>
    <r>
      <t xml:space="preserve">Исполнитель </t>
    </r>
    <r>
      <rPr>
        <sz val="11"/>
        <rFont val="Arial"/>
        <family val="2"/>
        <charset val="204"/>
      </rPr>
      <t xml:space="preserve">- управление культуры и туризма Администрации города Смоленска, администрации районов, Администрации города Смоленска (комитет по местному самоуправлению)
</t>
    </r>
  </si>
  <si>
    <r>
      <t xml:space="preserve">Городской бюджет - </t>
    </r>
    <r>
      <rPr>
        <sz val="11"/>
        <rFont val="Arial"/>
        <family val="2"/>
        <charset val="204"/>
      </rPr>
      <t>средства направлены на проведение  новогодних и рождественских гуляний, театрализованного праздника "Широкая масленица", митингов, посвященных Дню защитника Отечества, дню космонавтики, дню пограничника, Международному женскому дню 8 марта, Дню Победы, Дню России, выставку молодых художников и фотографов, проведение фестивалей, выставок, семинаров. конкурсов, бенефисов и др.</t>
    </r>
  </si>
  <si>
    <r>
      <t xml:space="preserve">Городской бюджет - </t>
    </r>
    <r>
      <rPr>
        <sz val="11"/>
        <rFont val="Arial"/>
        <family val="2"/>
        <charset val="204"/>
      </rPr>
      <t>средства направлены на проведение новогодних утренников, новогодних и рождественских гуляний, театрализованного праздника "Широкая масленица", митингов, посвященных Дню защитника Отечества, дню космонавтики, дню пограничника, Международному женскому дню 8 марта, Дню Победы</t>
    </r>
  </si>
  <si>
    <r>
      <t xml:space="preserve">Городской бюджет - </t>
    </r>
    <r>
      <rPr>
        <sz val="11"/>
        <rFont val="Arial"/>
        <family val="2"/>
        <charset val="204"/>
      </rPr>
      <t xml:space="preserve">средства направлены на проведение новогодних и рождественских гуляний, театрализованного праздника "Широкая масленица", митингов, посвященных Дню защитника Отечества, дню космонавтики, дню пограничника, Международному женскому дню 8 марта, </t>
    </r>
  </si>
  <si>
    <r>
      <t xml:space="preserve">Исполнитель — </t>
    </r>
    <r>
      <rPr>
        <sz val="11"/>
        <rFont val="Arial"/>
        <family val="2"/>
        <charset val="204"/>
      </rPr>
      <t>управление культуры и туризма Администрации города</t>
    </r>
    <r>
      <rPr>
        <b/>
        <sz val="11"/>
        <rFont val="Arial"/>
        <family val="2"/>
        <charset val="204"/>
      </rPr>
      <t xml:space="preserve">                                                                              </t>
    </r>
  </si>
  <si>
    <r>
      <t xml:space="preserve">Городской бюджет - </t>
    </r>
    <r>
      <rPr>
        <sz val="11"/>
        <rFont val="Arial"/>
        <family val="2"/>
        <charset val="204"/>
      </rPr>
      <t xml:space="preserve">средства выделены на финансирование музыкальной школы, школы искусств и детской художественной школы (з/п, коммунальные платежи, содержание и текущий ремонт). Фактически освоено средств 63 млн. 981,3 тыс. руб. за счет средств городского бюджета, обеспечение мер  социальной поддержки по публичным нормативным обязательствам </t>
    </r>
  </si>
  <si>
    <r>
      <t xml:space="preserve">Исполнитель — </t>
    </r>
    <r>
      <rPr>
        <sz val="11"/>
        <rFont val="Arial"/>
        <family val="2"/>
        <charset val="204"/>
      </rPr>
      <t xml:space="preserve">управление культуры Администрации города    </t>
    </r>
  </si>
  <si>
    <r>
      <t xml:space="preserve">Городской бюджет - </t>
    </r>
    <r>
      <rPr>
        <sz val="11"/>
        <rFont val="Arial"/>
        <family val="2"/>
        <charset val="204"/>
      </rPr>
      <t xml:space="preserve">средства выделены на приобретение книжного фонда, охрану, обслуживание компьютерной техники,  (з/п, коммунальные платежи, содержание и текущий ремонт). обеспечение мер  социальной поддержки по публичным нормативным обязательствам </t>
    </r>
  </si>
  <si>
    <r>
      <rPr>
        <b/>
        <sz val="11"/>
        <rFont val="Arial"/>
        <family val="2"/>
        <charset val="204"/>
      </rPr>
      <t>Городской бюджет</t>
    </r>
    <r>
      <rPr>
        <sz val="11"/>
        <rFont val="Arial"/>
        <family val="2"/>
        <charset val="204"/>
      </rPr>
      <t xml:space="preserve"> - cредства направлены на з/п, </t>
    </r>
  </si>
  <si>
    <r>
      <t xml:space="preserve">Городской бюджет -  </t>
    </r>
    <r>
      <rPr>
        <sz val="11"/>
        <rFont val="Arial"/>
        <family val="2"/>
        <charset val="204"/>
      </rPr>
      <t>средства направлены на приобретение и внедрение аппаратных средств вычислительной техники, лицензионного программного обеспечения, обеспечение доступа сотрудников к сети Интернет, установку средств защиты информации и антивирусного контроля.</t>
    </r>
  </si>
  <si>
    <r>
      <t xml:space="preserve">Исполнитель — </t>
    </r>
    <r>
      <rPr>
        <sz val="11"/>
        <rFont val="Arial"/>
        <family val="2"/>
        <charset val="204"/>
      </rPr>
      <t>управление жилищно-коммунального хозяйства Администрации города</t>
    </r>
  </si>
  <si>
    <r>
      <t xml:space="preserve">Городской бюджет - </t>
    </r>
    <r>
      <rPr>
        <sz val="11"/>
        <rFont val="Arial"/>
        <family val="2"/>
        <charset val="204"/>
      </rPr>
      <t>средства направлены на устранение аварийных ситуаций наружного освещения Попова, 104,  Николаева, 47в, ул. Шевченко 93, 93-а, устранение аварийной ситуации по замене трубопроводов, на бесхозяйных канализационных сетях, ремонт водопроводной сети, ремонт и очистка шахтных колодцев, ремонт ЦТП, замену погружного наосса пос. Пасово</t>
    </r>
  </si>
  <si>
    <r>
      <t xml:space="preserve">Исполнитель — </t>
    </r>
    <r>
      <rPr>
        <sz val="11"/>
        <rFont val="Arial"/>
        <family val="2"/>
        <charset val="204"/>
      </rPr>
      <t xml:space="preserve">управление муниципального имущества Администрации города        </t>
    </r>
  </si>
  <si>
    <r>
      <t xml:space="preserve">Городской бюджет - </t>
    </r>
    <r>
      <rPr>
        <sz val="11"/>
        <rFont val="Arial"/>
        <family val="2"/>
        <charset val="204"/>
      </rPr>
      <t>средства в I полугодии не осваивались</t>
    </r>
  </si>
  <si>
    <r>
      <t xml:space="preserve">Городской бюджет - </t>
    </r>
    <r>
      <rPr>
        <sz val="11"/>
        <rFont val="Arial"/>
        <family val="2"/>
        <charset val="204"/>
      </rPr>
      <t>средства направлены  на  разработку проектно-сметной документации по реконструкции очистных сооружений М. Краснофлотская, реконструкцию канализационного коллектора ул. Студенческая</t>
    </r>
  </si>
  <si>
    <r>
      <t xml:space="preserve">Городской бюджет - </t>
    </r>
    <r>
      <rPr>
        <sz val="11"/>
        <rFont val="Arial"/>
        <family val="2"/>
        <charset val="204"/>
      </rPr>
      <t xml:space="preserve">средства направлены на проведение потребительской конференции, организацию выпуска телепрограмм потребительской направленности "Навигатор" - 5, семинара "Изменения в законодательстве о техническом регулировании и управлении качеством пищевой продукции", предоставление субсидий общественным организациям потребителей. </t>
    </r>
  </si>
  <si>
    <t>фактически профинансировано средств</t>
  </si>
  <si>
    <r>
      <t xml:space="preserve">Организатор программы </t>
    </r>
    <r>
      <rPr>
        <sz val="11"/>
        <rFont val="Arial"/>
        <family val="2"/>
        <charset val="204"/>
      </rPr>
      <t>-</t>
    </r>
    <r>
      <rPr>
        <b/>
        <sz val="11"/>
        <rFont val="Arial"/>
        <family val="2"/>
        <charset val="204"/>
      </rPr>
      <t xml:space="preserve">  </t>
    </r>
    <r>
      <rPr>
        <sz val="11"/>
        <rFont val="Arial"/>
        <family val="2"/>
        <charset val="204"/>
      </rPr>
      <t xml:space="preserve">управление по инвестициям.               </t>
    </r>
    <r>
      <rPr>
        <b/>
        <sz val="11"/>
        <rFont val="Arial"/>
        <family val="2"/>
        <charset val="204"/>
      </rPr>
      <t>Исполнители</t>
    </r>
    <r>
      <rPr>
        <sz val="11"/>
        <rFont val="Arial"/>
        <family val="2"/>
        <charset val="204"/>
      </rPr>
      <t xml:space="preserve"> - УЖКХ, комитет по физической культуре и спорту, управление культуры, управление муниципального строительства, отдел туризма, ФКУ, управление образования и молодежной политики.</t>
    </r>
  </si>
  <si>
    <r>
      <t xml:space="preserve">Городской бюджет - </t>
    </r>
    <r>
      <rPr>
        <sz val="11"/>
        <rFont val="Arial"/>
        <family val="2"/>
        <charset val="204"/>
      </rPr>
      <t>средства направлены на расширение</t>
    </r>
  </si>
  <si>
    <r>
      <rPr>
        <b/>
        <sz val="11"/>
        <rFont val="Arial"/>
        <family val="2"/>
        <charset val="204"/>
      </rPr>
      <t>Федеральный бюджет</t>
    </r>
    <r>
      <rPr>
        <sz val="11"/>
        <rFont val="Arial"/>
        <family val="2"/>
        <charset val="204"/>
      </rPr>
      <t xml:space="preserve"> - средства направлены на реконструкцию тепловой сети от 1к-25 до ЦТП-192, к ЦТП-32 от тепловой камеры ТК-4, реконструкцию тепловой сети от ТК-1 до существующего ж.д. ул. Автозаводская, 23, реконструкцию котельной № 36, реконструкцию котельной ул. Багратиона,9</t>
    </r>
  </si>
  <si>
    <r>
      <rPr>
        <b/>
        <sz val="11"/>
        <rFont val="Arial"/>
        <family val="2"/>
        <charset val="204"/>
      </rPr>
      <t>Областной бюджет</t>
    </r>
    <r>
      <rPr>
        <sz val="11"/>
        <rFont val="Arial"/>
        <family val="2"/>
        <charset val="204"/>
      </rPr>
      <t xml:space="preserve"> - средства предусмотрены на капитальный ремонт, реставрационные работы по реконструкции фасадов и кровель зданий многоквартирных домов, в первом полугодии проведена частичная оплата по ремонту фасадов и кровель</t>
    </r>
  </si>
  <si>
    <r>
      <t>Городской бюджет -</t>
    </r>
    <r>
      <rPr>
        <sz val="11"/>
        <rFont val="Arial"/>
        <family val="2"/>
        <charset val="204"/>
      </rPr>
      <t xml:space="preserve"> средства направлены на проектирование и модернизацию инженерно-технических и коммунальных систем с проведением ремонтно-восстановительных работ</t>
    </r>
  </si>
  <si>
    <r>
      <t xml:space="preserve">Городской бюджет - </t>
    </r>
    <r>
      <rPr>
        <sz val="11"/>
        <rFont val="Arial"/>
        <family val="2"/>
        <charset val="204"/>
      </rPr>
      <t>средства направлены на издание фотоальбома, посвященного 1150-летию г. Смоленска, проведение ассамблеи искусств, международного детско-юношеского пленэра, конкурса мастеров декоративно-прикладного творчества</t>
    </r>
  </si>
  <si>
    <r>
      <t xml:space="preserve">Городской бюджет - </t>
    </r>
    <r>
      <rPr>
        <sz val="11"/>
        <rFont val="Arial"/>
        <family val="2"/>
        <charset val="204"/>
      </rPr>
      <t>средства направлены на приобретение спротивной формы для организации показательных выступлений, приобретение оборудования для электронной фиксации старта-финиша участников</t>
    </r>
  </si>
  <si>
    <r>
      <t>Городской бюджет</t>
    </r>
    <r>
      <rPr>
        <sz val="11"/>
        <rFont val="Arial"/>
        <family val="2"/>
        <charset val="204"/>
      </rPr>
      <t xml:space="preserve"> - средства направлены на реконструкцию конно-спортивной базы МОУ ДОД "СДЮСШОР № 3", строительство детского эколого-биологического центра "Смоленский зоопарк", реконструкцию детского оздоровительного лагеря "Орленок", развитию и модернизацию улично-дорожной сети г. Смоленска и автомобильных дорог, относящихся к собственнности Смоленской области</t>
    </r>
  </si>
  <si>
    <t>МУНИЦИПАЛЬНАЯ АДРЕСНАЯ ПРОГРАММА ПО ПЕРЕСЕЛЕНИЮ ГРАЖДАН ИЗ АВАРИЙНОГО ЖИЛИЩНОГО ФОНДА НА 2013-2015 ГОДЫ</t>
  </si>
  <si>
    <t>Исполнитель — управление жилищно-коммунального хозяйства Администрации города</t>
  </si>
  <si>
    <t>МУНИЦИПАЛЬНАЯ АДРЕСНАЯ ПРОГРАММА ПО ПРОВЕДЕНИЮ КАПИТАЛЬНОГО РЕМОНТА МНОГОКВАРТИРНЫХ ДОМОВ, РАСПОЛОЖЕННЫХ НА ТЕРРИТОРИИ ГОРОДА СМОЛЕНСКА НА 2013 ГОД</t>
  </si>
  <si>
    <t>Освоение средств на реализацию программы в 2013 году предусмотрены на 2 полугодие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</si>
</sst>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7" x14ac:knownFonts="1">
    <font>
      <sz val="10"/>
      <name val="Arial"/>
      <family val="2"/>
    </font>
    <font>
      <b/>
      <sz val="10"/>
      <name val="Arial"/>
      <family val="2"/>
      <charset val="204"/>
    </font>
    <font>
      <sz val="11"/>
      <name val="Arial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</font>
    <font>
      <sz val="10"/>
      <name val="Arial"/>
      <family val="2"/>
      <charset val="204"/>
    </font>
    <font>
      <sz val="8"/>
      <name val="Arial"/>
      <family val="2"/>
    </font>
    <font>
      <sz val="10"/>
      <color indexed="10"/>
      <name val="Arial"/>
      <family val="2"/>
    </font>
    <font>
      <b/>
      <sz val="11"/>
      <name val="Times New Roman"/>
      <family val="1"/>
      <charset val="204"/>
    </font>
    <font>
      <sz val="10"/>
      <color indexed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2"/>
      <name val="Arial"/>
      <family val="2"/>
      <charset val="204"/>
    </font>
    <font>
      <b/>
      <i/>
      <sz val="11"/>
      <name val="Arial"/>
      <family val="2"/>
      <charset val="204"/>
    </font>
    <font>
      <i/>
      <sz val="11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rgb="FFFF000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1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 style="medium">
        <color indexed="64"/>
      </right>
      <top style="medium">
        <color indexed="64"/>
      </top>
      <bottom/>
      <diagonal/>
    </border>
    <border>
      <left style="thin">
        <color indexed="8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medium">
        <color indexed="64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/>
      <right style="medium">
        <color indexed="64"/>
      </right>
      <top style="medium">
        <color indexed="64"/>
      </top>
      <bottom style="thin">
        <color indexed="8"/>
      </bottom>
      <diagonal/>
    </border>
    <border>
      <left/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8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8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0" fillId="0" borderId="0"/>
  </cellStyleXfs>
  <cellXfs count="291">
    <xf numFmtId="0" fontId="0" fillId="0" borderId="0" xfId="0"/>
    <xf numFmtId="0" fontId="0" fillId="0" borderId="0" xfId="0" applyFont="1" applyFill="1"/>
    <xf numFmtId="0" fontId="1" fillId="0" borderId="0" xfId="0" applyFont="1" applyFill="1" applyAlignment="1">
      <alignment horizontal="center" wrapText="1"/>
    </xf>
    <xf numFmtId="0" fontId="5" fillId="0" borderId="1" xfId="0" applyFont="1" applyFill="1" applyBorder="1" applyAlignment="1">
      <alignment vertical="top" wrapText="1"/>
    </xf>
    <xf numFmtId="0" fontId="0" fillId="0" borderId="0" xfId="0" applyFont="1" applyFill="1" applyBorder="1" applyAlignment="1">
      <alignment wrapText="1"/>
    </xf>
    <xf numFmtId="0" fontId="0" fillId="0" borderId="0" xfId="0" applyFont="1" applyFill="1" applyBorder="1"/>
    <xf numFmtId="0" fontId="5" fillId="0" borderId="0" xfId="0" applyFont="1" applyFill="1" applyBorder="1" applyAlignment="1">
      <alignment vertical="top" wrapText="1"/>
    </xf>
    <xf numFmtId="0" fontId="4" fillId="0" borderId="2" xfId="0" applyFont="1" applyFill="1" applyBorder="1" applyAlignment="1">
      <alignment wrapText="1"/>
    </xf>
    <xf numFmtId="0" fontId="1" fillId="0" borderId="0" xfId="0" applyFont="1" applyFill="1" applyBorder="1" applyAlignment="1">
      <alignment wrapText="1"/>
    </xf>
    <xf numFmtId="0" fontId="2" fillId="0" borderId="0" xfId="0" applyFont="1" applyFill="1" applyBorder="1" applyAlignment="1">
      <alignment horizontal="right" wrapText="1"/>
    </xf>
    <xf numFmtId="2" fontId="0" fillId="0" borderId="0" xfId="0" applyNumberFormat="1" applyFont="1" applyFill="1"/>
    <xf numFmtId="2" fontId="7" fillId="0" borderId="0" xfId="0" applyNumberFormat="1" applyFont="1" applyFill="1"/>
    <xf numFmtId="0" fontId="7" fillId="0" borderId="0" xfId="0" applyFont="1" applyFill="1"/>
    <xf numFmtId="2" fontId="3" fillId="0" borderId="1" xfId="0" applyNumberFormat="1" applyFont="1" applyFill="1" applyBorder="1"/>
    <xf numFmtId="0" fontId="4" fillId="0" borderId="7" xfId="0" applyFont="1" applyFill="1" applyBorder="1" applyAlignment="1">
      <alignment vertical="top" wrapText="1"/>
    </xf>
    <xf numFmtId="0" fontId="9" fillId="0" borderId="0" xfId="0" applyFont="1" applyFill="1"/>
    <xf numFmtId="0" fontId="5" fillId="0" borderId="0" xfId="0" applyFont="1" applyFill="1"/>
    <xf numFmtId="0" fontId="1" fillId="0" borderId="0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wrapText="1"/>
    </xf>
    <xf numFmtId="0" fontId="3" fillId="0" borderId="7" xfId="0" applyFont="1" applyFill="1" applyBorder="1" applyAlignment="1">
      <alignment horizontal="left" vertical="center" wrapText="1"/>
    </xf>
    <xf numFmtId="0" fontId="2" fillId="0" borderId="7" xfId="0" applyFont="1" applyFill="1" applyBorder="1" applyAlignment="1">
      <alignment vertical="top" wrapText="1"/>
    </xf>
    <xf numFmtId="2" fontId="2" fillId="0" borderId="1" xfId="0" applyNumberFormat="1" applyFont="1" applyFill="1" applyBorder="1"/>
    <xf numFmtId="0" fontId="2" fillId="0" borderId="2" xfId="0" applyFont="1" applyFill="1" applyBorder="1" applyAlignment="1">
      <alignment vertical="center" wrapText="1"/>
    </xf>
    <xf numFmtId="0" fontId="3" fillId="0" borderId="7" xfId="0" applyFont="1" applyFill="1" applyBorder="1" applyAlignment="1">
      <alignment vertical="top" wrapText="1"/>
    </xf>
    <xf numFmtId="0" fontId="2" fillId="0" borderId="1" xfId="0" applyFont="1" applyFill="1" applyBorder="1"/>
    <xf numFmtId="0" fontId="2" fillId="0" borderId="2" xfId="0" applyFont="1" applyFill="1" applyBorder="1" applyAlignment="1">
      <alignment horizontal="justify" vertical="center" wrapText="1"/>
    </xf>
    <xf numFmtId="0" fontId="12" fillId="0" borderId="7" xfId="0" applyFont="1" applyFill="1" applyBorder="1" applyAlignment="1">
      <alignment vertical="top" wrapText="1"/>
    </xf>
    <xf numFmtId="0" fontId="3" fillId="0" borderId="2" xfId="0" applyFont="1" applyFill="1" applyBorder="1" applyAlignment="1">
      <alignment horizontal="justify" vertical="center" wrapText="1"/>
    </xf>
    <xf numFmtId="0" fontId="12" fillId="0" borderId="7" xfId="0" applyFont="1" applyFill="1" applyBorder="1" applyAlignment="1">
      <alignment horizontal="left" vertical="center" wrapText="1"/>
    </xf>
    <xf numFmtId="0" fontId="12" fillId="0" borderId="9" xfId="0" applyFont="1" applyFill="1" applyBorder="1" applyAlignment="1">
      <alignment horizontal="left" vertical="center" wrapText="1"/>
    </xf>
    <xf numFmtId="2" fontId="2" fillId="0" borderId="10" xfId="0" applyNumberFormat="1" applyFont="1" applyFill="1" applyBorder="1"/>
    <xf numFmtId="0" fontId="3" fillId="0" borderId="11" xfId="0" applyFont="1" applyFill="1" applyBorder="1" applyAlignment="1">
      <alignment horizontal="justify" vertical="center" wrapText="1"/>
    </xf>
    <xf numFmtId="2" fontId="2" fillId="0" borderId="8" xfId="0" applyNumberFormat="1" applyFont="1" applyFill="1" applyBorder="1"/>
    <xf numFmtId="0" fontId="12" fillId="0" borderId="68" xfId="0" applyFont="1" applyFill="1" applyBorder="1" applyAlignment="1">
      <alignment vertical="top" wrapText="1"/>
    </xf>
    <xf numFmtId="2" fontId="2" fillId="0" borderId="17" xfId="0" applyNumberFormat="1" applyFont="1" applyFill="1" applyBorder="1"/>
    <xf numFmtId="2" fontId="2" fillId="0" borderId="31" xfId="0" applyNumberFormat="1" applyFont="1" applyFill="1" applyBorder="1"/>
    <xf numFmtId="0" fontId="3" fillId="0" borderId="69" xfId="0" applyFont="1" applyFill="1" applyBorder="1" applyAlignment="1">
      <alignment horizontal="justify" vertical="center" wrapText="1"/>
    </xf>
    <xf numFmtId="2" fontId="2" fillId="0" borderId="36" xfId="0" applyNumberFormat="1" applyFont="1" applyFill="1" applyBorder="1"/>
    <xf numFmtId="2" fontId="2" fillId="0" borderId="37" xfId="0" applyNumberFormat="1" applyFont="1" applyFill="1" applyBorder="1"/>
    <xf numFmtId="2" fontId="2" fillId="0" borderId="41" xfId="0" applyNumberFormat="1" applyFont="1" applyFill="1" applyBorder="1"/>
    <xf numFmtId="2" fontId="2" fillId="0" borderId="74" xfId="0" applyNumberFormat="1" applyFont="1" applyFill="1" applyBorder="1"/>
    <xf numFmtId="2" fontId="2" fillId="0" borderId="40" xfId="0" applyNumberFormat="1" applyFont="1" applyFill="1" applyBorder="1"/>
    <xf numFmtId="0" fontId="2" fillId="0" borderId="12" xfId="0" applyFont="1" applyFill="1" applyBorder="1" applyAlignment="1">
      <alignment vertical="top" wrapText="1"/>
    </xf>
    <xf numFmtId="0" fontId="2" fillId="0" borderId="33" xfId="0" applyFont="1" applyFill="1" applyBorder="1" applyAlignment="1">
      <alignment vertical="top" wrapText="1"/>
    </xf>
    <xf numFmtId="0" fontId="2" fillId="0" borderId="24" xfId="0" applyFont="1" applyFill="1" applyBorder="1" applyAlignment="1">
      <alignment vertical="top" wrapText="1"/>
    </xf>
    <xf numFmtId="0" fontId="3" fillId="0" borderId="6" xfId="0" applyFont="1" applyFill="1" applyBorder="1" applyAlignment="1">
      <alignment horizontal="justify" vertical="center" wrapText="1"/>
    </xf>
    <xf numFmtId="2" fontId="2" fillId="0" borderId="39" xfId="0" applyNumberFormat="1" applyFont="1" applyFill="1" applyBorder="1"/>
    <xf numFmtId="2" fontId="2" fillId="0" borderId="51" xfId="0" applyNumberFormat="1" applyFont="1" applyFill="1" applyBorder="1"/>
    <xf numFmtId="2" fontId="2" fillId="0" borderId="75" xfId="0" applyNumberFormat="1" applyFont="1" applyFill="1" applyBorder="1"/>
    <xf numFmtId="0" fontId="3" fillId="0" borderId="3" xfId="0" applyFont="1" applyFill="1" applyBorder="1" applyAlignment="1">
      <alignment horizontal="justify" vertical="center" wrapText="1"/>
    </xf>
    <xf numFmtId="0" fontId="2" fillId="0" borderId="44" xfId="0" applyFont="1" applyFill="1" applyBorder="1" applyAlignment="1">
      <alignment vertical="top" wrapText="1"/>
    </xf>
    <xf numFmtId="2" fontId="2" fillId="0" borderId="49" xfId="0" applyNumberFormat="1" applyFont="1" applyFill="1" applyBorder="1" applyAlignment="1">
      <alignment wrapText="1"/>
    </xf>
    <xf numFmtId="2" fontId="2" fillId="0" borderId="60" xfId="0" applyNumberFormat="1" applyFont="1" applyFill="1" applyBorder="1"/>
    <xf numFmtId="0" fontId="3" fillId="0" borderId="44" xfId="0" applyFont="1" applyFill="1" applyBorder="1" applyAlignment="1">
      <alignment horizontal="justify" vertical="center" wrapText="1"/>
    </xf>
    <xf numFmtId="2" fontId="2" fillId="0" borderId="42" xfId="0" applyNumberFormat="1" applyFont="1" applyFill="1" applyBorder="1"/>
    <xf numFmtId="0" fontId="3" fillId="0" borderId="27" xfId="0" applyFont="1" applyFill="1" applyBorder="1" applyAlignment="1">
      <alignment horizontal="justify" vertical="center"/>
    </xf>
    <xf numFmtId="2" fontId="3" fillId="0" borderId="17" xfId="0" applyNumberFormat="1" applyFont="1" applyFill="1" applyBorder="1" applyAlignment="1">
      <alignment wrapText="1"/>
    </xf>
    <xf numFmtId="2" fontId="2" fillId="0" borderId="28" xfId="0" applyNumberFormat="1" applyFont="1" applyFill="1" applyBorder="1"/>
    <xf numFmtId="0" fontId="2" fillId="0" borderId="21" xfId="0" applyFont="1" applyFill="1" applyBorder="1" applyAlignment="1">
      <alignment vertical="top" wrapText="1"/>
    </xf>
    <xf numFmtId="2" fontId="2" fillId="0" borderId="22" xfId="0" applyNumberFormat="1" applyFont="1" applyFill="1" applyBorder="1" applyAlignment="1">
      <alignment vertical="top" wrapText="1"/>
    </xf>
    <xf numFmtId="0" fontId="2" fillId="0" borderId="6" xfId="0" applyFont="1" applyFill="1" applyBorder="1" applyAlignment="1">
      <alignment horizontal="justify" vertical="center" wrapText="1"/>
    </xf>
    <xf numFmtId="2" fontId="2" fillId="0" borderId="1" xfId="0" applyNumberFormat="1" applyFont="1" applyFill="1" applyBorder="1" applyAlignment="1">
      <alignment wrapText="1"/>
    </xf>
    <xf numFmtId="0" fontId="3" fillId="0" borderId="4" xfId="0" applyFont="1" applyFill="1" applyBorder="1" applyAlignment="1">
      <alignment horizontal="justify" vertical="center" wrapText="1"/>
    </xf>
    <xf numFmtId="0" fontId="5" fillId="0" borderId="3" xfId="0" applyFont="1" applyFill="1" applyBorder="1" applyAlignment="1">
      <alignment vertical="top" wrapText="1"/>
    </xf>
    <xf numFmtId="0" fontId="3" fillId="0" borderId="15" xfId="0" applyFont="1" applyFill="1" applyBorder="1" applyAlignment="1">
      <alignment horizontal="justify" vertical="center" wrapText="1"/>
    </xf>
    <xf numFmtId="2" fontId="2" fillId="0" borderId="38" xfId="0" applyNumberFormat="1" applyFont="1" applyFill="1" applyBorder="1"/>
    <xf numFmtId="2" fontId="2" fillId="0" borderId="58" xfId="0" applyNumberFormat="1" applyFont="1" applyFill="1" applyBorder="1"/>
    <xf numFmtId="0" fontId="3" fillId="0" borderId="1" xfId="0" applyFont="1" applyFill="1" applyBorder="1"/>
    <xf numFmtId="0" fontId="12" fillId="0" borderId="12" xfId="0" applyFont="1" applyFill="1" applyBorder="1" applyAlignment="1">
      <alignment vertical="top" wrapText="1"/>
    </xf>
    <xf numFmtId="0" fontId="2" fillId="0" borderId="4" xfId="0" applyFont="1" applyFill="1" applyBorder="1" applyAlignment="1">
      <alignment horizontal="justify" vertical="center" wrapText="1"/>
    </xf>
    <xf numFmtId="0" fontId="3" fillId="0" borderId="21" xfId="0" applyFont="1" applyFill="1" applyBorder="1" applyAlignment="1">
      <alignment vertical="top" wrapText="1"/>
    </xf>
    <xf numFmtId="0" fontId="2" fillId="0" borderId="55" xfId="0" applyFont="1" applyFill="1" applyBorder="1" applyAlignment="1">
      <alignment vertical="top" wrapText="1"/>
    </xf>
    <xf numFmtId="2" fontId="2" fillId="0" borderId="66" xfId="0" applyNumberFormat="1" applyFont="1" applyFill="1" applyBorder="1"/>
    <xf numFmtId="0" fontId="3" fillId="0" borderId="56" xfId="0" applyFont="1" applyFill="1" applyBorder="1" applyAlignment="1">
      <alignment horizontal="justify" vertical="center" wrapText="1"/>
    </xf>
    <xf numFmtId="0" fontId="3" fillId="0" borderId="5" xfId="0" applyFont="1" applyFill="1" applyBorder="1" applyAlignment="1">
      <alignment horizontal="justify" vertical="center" wrapText="1"/>
    </xf>
    <xf numFmtId="2" fontId="2" fillId="0" borderId="25" xfId="0" applyNumberFormat="1" applyFont="1" applyFill="1" applyBorder="1"/>
    <xf numFmtId="0" fontId="13" fillId="0" borderId="59" xfId="0" applyFont="1" applyFill="1" applyBorder="1" applyAlignment="1">
      <alignment vertical="top" wrapText="1"/>
    </xf>
    <xf numFmtId="2" fontId="2" fillId="0" borderId="72" xfId="0" applyNumberFormat="1" applyFont="1" applyFill="1" applyBorder="1" applyAlignment="1">
      <alignment wrapText="1"/>
    </xf>
    <xf numFmtId="0" fontId="2" fillId="0" borderId="2" xfId="0" applyFont="1" applyFill="1" applyBorder="1" applyAlignment="1">
      <alignment horizontal="justify" vertical="center"/>
    </xf>
    <xf numFmtId="2" fontId="2" fillId="0" borderId="14" xfId="0" applyNumberFormat="1" applyFont="1" applyFill="1" applyBorder="1"/>
    <xf numFmtId="0" fontId="13" fillId="0" borderId="3" xfId="0" applyFont="1" applyFill="1" applyBorder="1" applyAlignment="1">
      <alignment vertical="top" wrapText="1"/>
    </xf>
    <xf numFmtId="2" fontId="2" fillId="0" borderId="70" xfId="0" applyNumberFormat="1" applyFont="1" applyFill="1" applyBorder="1" applyAlignment="1">
      <alignment wrapText="1"/>
    </xf>
    <xf numFmtId="0" fontId="2" fillId="0" borderId="18" xfId="0" applyFont="1" applyFill="1" applyBorder="1" applyAlignment="1">
      <alignment horizontal="justify" vertical="center"/>
    </xf>
    <xf numFmtId="0" fontId="3" fillId="0" borderId="2" xfId="0" applyFont="1" applyFill="1" applyBorder="1" applyAlignment="1">
      <alignment horizontal="justify" vertical="center"/>
    </xf>
    <xf numFmtId="2" fontId="2" fillId="0" borderId="19" xfId="0" applyNumberFormat="1" applyFont="1" applyFill="1" applyBorder="1"/>
    <xf numFmtId="0" fontId="3" fillId="0" borderId="23" xfId="0" applyFont="1" applyFill="1" applyBorder="1" applyAlignment="1">
      <alignment vertical="top" wrapText="1"/>
    </xf>
    <xf numFmtId="2" fontId="2" fillId="0" borderId="19" xfId="0" applyNumberFormat="1" applyFont="1" applyFill="1" applyBorder="1" applyAlignment="1">
      <alignment wrapText="1"/>
    </xf>
    <xf numFmtId="2" fontId="2" fillId="0" borderId="22" xfId="0" applyNumberFormat="1" applyFont="1" applyFill="1" applyBorder="1" applyAlignment="1">
      <alignment wrapText="1"/>
    </xf>
    <xf numFmtId="2" fontId="2" fillId="0" borderId="22" xfId="0" applyNumberFormat="1" applyFont="1" applyFill="1" applyBorder="1"/>
    <xf numFmtId="2" fontId="2" fillId="0" borderId="66" xfId="0" applyNumberFormat="1" applyFont="1" applyFill="1" applyBorder="1" applyAlignment="1">
      <alignment wrapText="1"/>
    </xf>
    <xf numFmtId="0" fontId="3" fillId="0" borderId="21" xfId="0" applyFont="1" applyFill="1" applyBorder="1" applyAlignment="1">
      <alignment horizontal="left" vertical="center" wrapText="1"/>
    </xf>
    <xf numFmtId="2" fontId="3" fillId="0" borderId="22" xfId="0" applyNumberFormat="1" applyFont="1" applyFill="1" applyBorder="1"/>
    <xf numFmtId="0" fontId="2" fillId="0" borderId="13" xfId="0" applyFont="1" applyFill="1" applyBorder="1" applyAlignment="1">
      <alignment vertical="top" wrapText="1"/>
    </xf>
    <xf numFmtId="2" fontId="3" fillId="0" borderId="14" xfId="0" applyNumberFormat="1" applyFont="1" applyFill="1" applyBorder="1" applyAlignment="1">
      <alignment horizontal="center"/>
    </xf>
    <xf numFmtId="0" fontId="3" fillId="0" borderId="4" xfId="0" applyFont="1" applyFill="1" applyBorder="1" applyAlignment="1">
      <alignment horizontal="justify" vertical="center"/>
    </xf>
    <xf numFmtId="2" fontId="2" fillId="0" borderId="57" xfId="0" applyNumberFormat="1" applyFont="1" applyFill="1" applyBorder="1" applyAlignment="1">
      <alignment horizontal="center"/>
    </xf>
    <xf numFmtId="0" fontId="2" fillId="0" borderId="4" xfId="0" applyFont="1" applyFill="1" applyBorder="1" applyAlignment="1">
      <alignment horizontal="justify" vertical="center"/>
    </xf>
    <xf numFmtId="0" fontId="2" fillId="0" borderId="77" xfId="0" applyFont="1" applyFill="1" applyBorder="1" applyAlignment="1">
      <alignment horizontal="justify" vertical="center"/>
    </xf>
    <xf numFmtId="0" fontId="2" fillId="0" borderId="21" xfId="0" applyFont="1" applyFill="1" applyBorder="1" applyAlignment="1">
      <alignment horizontal="left" vertical="center" wrapText="1"/>
    </xf>
    <xf numFmtId="2" fontId="2" fillId="0" borderId="30" xfId="0" applyNumberFormat="1" applyFont="1" applyFill="1" applyBorder="1" applyAlignment="1">
      <alignment wrapText="1"/>
    </xf>
    <xf numFmtId="2" fontId="2" fillId="0" borderId="30" xfId="0" applyNumberFormat="1" applyFont="1" applyFill="1" applyBorder="1"/>
    <xf numFmtId="2" fontId="2" fillId="0" borderId="32" xfId="0" applyNumberFormat="1" applyFont="1" applyFill="1" applyBorder="1"/>
    <xf numFmtId="2" fontId="2" fillId="0" borderId="17" xfId="0" applyNumberFormat="1" applyFont="1" applyFill="1" applyBorder="1" applyAlignment="1">
      <alignment wrapText="1"/>
    </xf>
    <xf numFmtId="0" fontId="2" fillId="0" borderId="16" xfId="0" applyFont="1" applyFill="1" applyBorder="1" applyAlignment="1">
      <alignment wrapText="1"/>
    </xf>
    <xf numFmtId="0" fontId="2" fillId="0" borderId="71" xfId="0" applyFont="1" applyFill="1" applyBorder="1" applyAlignment="1">
      <alignment horizontal="justify" vertical="center" wrapText="1"/>
    </xf>
    <xf numFmtId="2" fontId="3" fillId="0" borderId="22" xfId="0" applyNumberFormat="1" applyFont="1" applyFill="1" applyBorder="1" applyAlignment="1">
      <alignment wrapText="1"/>
    </xf>
    <xf numFmtId="2" fontId="2" fillId="0" borderId="8" xfId="0" applyNumberFormat="1" applyFont="1" applyFill="1" applyBorder="1" applyAlignment="1">
      <alignment wrapText="1"/>
    </xf>
    <xf numFmtId="2" fontId="3" fillId="0" borderId="1" xfId="0" applyNumberFormat="1" applyFont="1" applyFill="1" applyBorder="1" applyAlignment="1">
      <alignment wrapText="1"/>
    </xf>
    <xf numFmtId="0" fontId="2" fillId="0" borderId="24" xfId="0" applyFont="1" applyFill="1" applyBorder="1" applyAlignment="1">
      <alignment horizontal="left" wrapText="1"/>
    </xf>
    <xf numFmtId="2" fontId="2" fillId="0" borderId="25" xfId="0" applyNumberFormat="1" applyFont="1" applyFill="1" applyBorder="1" applyAlignment="1">
      <alignment horizontal="right" wrapText="1"/>
    </xf>
    <xf numFmtId="2" fontId="2" fillId="0" borderId="25" xfId="0" applyNumberFormat="1" applyFont="1" applyFill="1" applyBorder="1" applyAlignment="1">
      <alignment horizontal="right"/>
    </xf>
    <xf numFmtId="0" fontId="3" fillId="0" borderId="20" xfId="0" applyFont="1" applyFill="1" applyBorder="1" applyAlignment="1">
      <alignment horizontal="justify" vertical="center" wrapText="1"/>
    </xf>
    <xf numFmtId="0" fontId="12" fillId="0" borderId="16" xfId="0" applyFont="1" applyFill="1" applyBorder="1" applyAlignment="1">
      <alignment vertical="top" wrapText="1"/>
    </xf>
    <xf numFmtId="2" fontId="2" fillId="0" borderId="18" xfId="0" applyNumberFormat="1" applyFont="1" applyFill="1" applyBorder="1"/>
    <xf numFmtId="0" fontId="3" fillId="0" borderId="78" xfId="0" applyFont="1" applyFill="1" applyBorder="1" applyAlignment="1">
      <alignment horizontal="justify" vertical="center" wrapText="1"/>
    </xf>
    <xf numFmtId="0" fontId="12" fillId="0" borderId="21" xfId="0" applyFont="1" applyFill="1" applyBorder="1" applyAlignment="1">
      <alignment vertical="top" wrapText="1"/>
    </xf>
    <xf numFmtId="0" fontId="3" fillId="0" borderId="18" xfId="0" applyFont="1" applyFill="1" applyBorder="1" applyAlignment="1">
      <alignment horizontal="justify" vertical="center" wrapText="1"/>
    </xf>
    <xf numFmtId="0" fontId="3" fillId="0" borderId="53" xfId="0" applyFont="1" applyFill="1" applyBorder="1" applyAlignment="1">
      <alignment vertical="top" wrapText="1"/>
    </xf>
    <xf numFmtId="2" fontId="2" fillId="0" borderId="40" xfId="0" applyNumberFormat="1" applyFont="1" applyFill="1" applyBorder="1" applyAlignment="1">
      <alignment wrapText="1"/>
    </xf>
    <xf numFmtId="0" fontId="3" fillId="0" borderId="5" xfId="0" applyFont="1" applyFill="1" applyBorder="1" applyAlignment="1">
      <alignment horizontal="justify" vertical="top" wrapText="1"/>
    </xf>
    <xf numFmtId="0" fontId="2" fillId="0" borderId="26" xfId="0" applyFont="1" applyFill="1" applyBorder="1" applyAlignment="1">
      <alignment vertical="top" wrapText="1"/>
    </xf>
    <xf numFmtId="2" fontId="2" fillId="0" borderId="36" xfId="0" applyNumberFormat="1" applyFont="1" applyFill="1" applyBorder="1" applyAlignment="1">
      <alignment wrapText="1"/>
    </xf>
    <xf numFmtId="0" fontId="3" fillId="0" borderId="47" xfId="0" applyFont="1" applyFill="1" applyBorder="1" applyAlignment="1">
      <alignment horizontal="justify" vertical="center" wrapText="1"/>
    </xf>
    <xf numFmtId="2" fontId="2" fillId="0" borderId="74" xfId="0" applyNumberFormat="1" applyFont="1" applyFill="1" applyBorder="1" applyAlignment="1">
      <alignment wrapText="1"/>
    </xf>
    <xf numFmtId="0" fontId="3" fillId="0" borderId="54" xfId="0" applyFont="1" applyFill="1" applyBorder="1" applyAlignment="1">
      <alignment horizontal="justify" vertical="center" wrapText="1"/>
    </xf>
    <xf numFmtId="0" fontId="3" fillId="0" borderId="73" xfId="0" applyFont="1" applyFill="1" applyBorder="1" applyAlignment="1">
      <alignment horizontal="justify" vertical="top" wrapText="1"/>
    </xf>
    <xf numFmtId="0" fontId="3" fillId="0" borderId="48" xfId="0" applyFont="1" applyFill="1" applyBorder="1" applyAlignment="1">
      <alignment horizontal="justify" vertical="center" wrapText="1"/>
    </xf>
    <xf numFmtId="0" fontId="3" fillId="0" borderId="35" xfId="0" applyFont="1" applyFill="1" applyBorder="1" applyAlignment="1">
      <alignment vertical="top" wrapText="1"/>
    </xf>
    <xf numFmtId="0" fontId="3" fillId="0" borderId="46" xfId="0" applyFont="1" applyFill="1" applyBorder="1" applyAlignment="1">
      <alignment horizontal="justify" vertical="top" wrapText="1"/>
    </xf>
    <xf numFmtId="0" fontId="2" fillId="0" borderId="37" xfId="0" applyFont="1" applyFill="1" applyBorder="1" applyAlignment="1">
      <alignment vertical="top" wrapText="1"/>
    </xf>
    <xf numFmtId="2" fontId="2" fillId="0" borderId="37" xfId="0" applyNumberFormat="1" applyFont="1" applyFill="1" applyBorder="1" applyAlignment="1">
      <alignment wrapText="1"/>
    </xf>
    <xf numFmtId="0" fontId="2" fillId="0" borderId="79" xfId="0" applyFont="1" applyBorder="1" applyAlignment="1">
      <alignment vertical="top"/>
    </xf>
    <xf numFmtId="0" fontId="2" fillId="0" borderId="67" xfId="0" applyFont="1" applyFill="1" applyBorder="1" applyAlignment="1">
      <alignment vertical="top" wrapText="1"/>
    </xf>
    <xf numFmtId="2" fontId="2" fillId="0" borderId="41" xfId="0" applyNumberFormat="1" applyFont="1" applyFill="1" applyBorder="1" applyAlignment="1">
      <alignment wrapText="1"/>
    </xf>
    <xf numFmtId="0" fontId="2" fillId="0" borderId="80" xfId="0" applyFont="1" applyFill="1" applyBorder="1" applyAlignment="1">
      <alignment horizontal="justify" vertical="center" wrapText="1"/>
    </xf>
    <xf numFmtId="0" fontId="3" fillId="0" borderId="50" xfId="0" applyFont="1" applyFill="1" applyBorder="1" applyAlignment="1">
      <alignment vertical="top" wrapText="1"/>
    </xf>
    <xf numFmtId="2" fontId="2" fillId="0" borderId="51" xfId="0" applyNumberFormat="1" applyFont="1" applyFill="1" applyBorder="1" applyAlignment="1">
      <alignment wrapText="1"/>
    </xf>
    <xf numFmtId="2" fontId="2" fillId="0" borderId="52" xfId="0" applyNumberFormat="1" applyFont="1" applyFill="1" applyBorder="1"/>
    <xf numFmtId="0" fontId="2" fillId="0" borderId="50" xfId="0" applyFont="1" applyFill="1" applyBorder="1" applyAlignment="1">
      <alignment vertical="top" wrapText="1"/>
    </xf>
    <xf numFmtId="2" fontId="2" fillId="0" borderId="75" xfId="0" applyNumberFormat="1" applyFont="1" applyFill="1" applyBorder="1" applyAlignment="1">
      <alignment wrapText="1"/>
    </xf>
    <xf numFmtId="2" fontId="2" fillId="0" borderId="50" xfId="0" applyNumberFormat="1" applyFont="1" applyFill="1" applyBorder="1"/>
    <xf numFmtId="0" fontId="3" fillId="0" borderId="71" xfId="0" applyFont="1" applyFill="1" applyBorder="1" applyAlignment="1">
      <alignment horizontal="justify" vertical="center" wrapText="1"/>
    </xf>
    <xf numFmtId="2" fontId="2" fillId="0" borderId="25" xfId="0" applyNumberFormat="1" applyFont="1" applyFill="1" applyBorder="1" applyAlignment="1">
      <alignment wrapText="1"/>
    </xf>
    <xf numFmtId="2" fontId="3" fillId="0" borderId="8" xfId="0" applyNumberFormat="1" applyFont="1" applyFill="1" applyBorder="1" applyAlignment="1">
      <alignment wrapText="1"/>
    </xf>
    <xf numFmtId="2" fontId="3" fillId="0" borderId="8" xfId="0" applyNumberFormat="1" applyFont="1" applyFill="1" applyBorder="1"/>
    <xf numFmtId="0" fontId="0" fillId="0" borderId="37" xfId="0" applyFont="1" applyFill="1" applyBorder="1" applyAlignment="1">
      <alignment wrapText="1"/>
    </xf>
    <xf numFmtId="0" fontId="4" fillId="0" borderId="37" xfId="0" applyFont="1" applyFill="1" applyBorder="1" applyAlignment="1">
      <alignment wrapText="1"/>
    </xf>
    <xf numFmtId="0" fontId="3" fillId="0" borderId="82" xfId="0" applyFont="1" applyFill="1" applyBorder="1" applyAlignment="1">
      <alignment horizontal="left" vertical="center" wrapText="1"/>
    </xf>
    <xf numFmtId="2" fontId="2" fillId="0" borderId="83" xfId="0" applyNumberFormat="1" applyFont="1" applyFill="1" applyBorder="1"/>
    <xf numFmtId="0" fontId="3" fillId="0" borderId="80" xfId="0" applyFont="1" applyFill="1" applyBorder="1" applyAlignment="1">
      <alignment vertical="top" wrapText="1"/>
    </xf>
    <xf numFmtId="2" fontId="2" fillId="0" borderId="84" xfId="0" applyNumberFormat="1" applyFont="1" applyFill="1" applyBorder="1" applyAlignment="1">
      <alignment wrapText="1"/>
    </xf>
    <xf numFmtId="2" fontId="2" fillId="0" borderId="85" xfId="0" applyNumberFormat="1" applyFont="1" applyFill="1" applyBorder="1"/>
    <xf numFmtId="0" fontId="3" fillId="0" borderId="15" xfId="0" applyFont="1" applyFill="1" applyBorder="1" applyAlignment="1">
      <alignment vertical="center" wrapText="1"/>
    </xf>
    <xf numFmtId="0" fontId="8" fillId="0" borderId="23" xfId="0" applyFont="1" applyFill="1" applyBorder="1" applyAlignment="1">
      <alignment vertical="top" wrapText="1"/>
    </xf>
    <xf numFmtId="2" fontId="3" fillId="0" borderId="19" xfId="0" applyNumberFormat="1" applyFont="1" applyFill="1" applyBorder="1"/>
    <xf numFmtId="0" fontId="4" fillId="0" borderId="5" xfId="0" applyFont="1" applyFill="1" applyBorder="1" applyAlignment="1">
      <alignment wrapText="1"/>
    </xf>
    <xf numFmtId="0" fontId="4" fillId="0" borderId="24" xfId="0" applyFont="1" applyFill="1" applyBorder="1" applyAlignment="1">
      <alignment vertical="top" wrapText="1"/>
    </xf>
    <xf numFmtId="2" fontId="3" fillId="0" borderId="25" xfId="0" applyNumberFormat="1" applyFont="1" applyFill="1" applyBorder="1"/>
    <xf numFmtId="0" fontId="4" fillId="0" borderId="20" xfId="0" applyFont="1" applyFill="1" applyBorder="1" applyAlignment="1">
      <alignment wrapText="1"/>
    </xf>
    <xf numFmtId="0" fontId="3" fillId="0" borderId="31" xfId="0" applyFont="1" applyFill="1" applyBorder="1" applyAlignment="1">
      <alignment horizontal="justify" vertical="center" wrapText="1"/>
    </xf>
    <xf numFmtId="0" fontId="2" fillId="0" borderId="90" xfId="0" applyFont="1" applyFill="1" applyBorder="1" applyAlignment="1">
      <alignment vertical="top" wrapText="1"/>
    </xf>
    <xf numFmtId="0" fontId="13" fillId="0" borderId="80" xfId="0" applyFont="1" applyFill="1" applyBorder="1" applyAlignment="1">
      <alignment vertical="top" wrapText="1"/>
    </xf>
    <xf numFmtId="2" fontId="2" fillId="0" borderId="91" xfId="0" applyNumberFormat="1" applyFont="1" applyFill="1" applyBorder="1" applyAlignment="1">
      <alignment wrapText="1"/>
    </xf>
    <xf numFmtId="0" fontId="2" fillId="0" borderId="56" xfId="0" applyFont="1" applyFill="1" applyBorder="1" applyAlignment="1">
      <alignment horizontal="justify" vertical="center"/>
    </xf>
    <xf numFmtId="0" fontId="12" fillId="0" borderId="92" xfId="0" applyFont="1" applyFill="1" applyBorder="1" applyAlignment="1">
      <alignment vertical="top" wrapText="1"/>
    </xf>
    <xf numFmtId="2" fontId="2" fillId="0" borderId="43" xfId="0" applyNumberFormat="1" applyFont="1" applyFill="1" applyBorder="1" applyAlignment="1">
      <alignment wrapText="1"/>
    </xf>
    <xf numFmtId="2" fontId="2" fillId="0" borderId="93" xfId="0" applyNumberFormat="1" applyFont="1" applyFill="1" applyBorder="1"/>
    <xf numFmtId="0" fontId="3" fillId="0" borderId="92" xfId="0" applyFont="1" applyFill="1" applyBorder="1" applyAlignment="1">
      <alignment horizontal="justify" vertical="center" wrapText="1"/>
    </xf>
    <xf numFmtId="0" fontId="12" fillId="0" borderId="13" xfId="0" applyFont="1" applyFill="1" applyBorder="1" applyAlignment="1">
      <alignment vertical="top" wrapText="1"/>
    </xf>
    <xf numFmtId="2" fontId="2" fillId="0" borderId="14" xfId="0" applyNumberFormat="1" applyFont="1" applyFill="1" applyBorder="1" applyAlignment="1">
      <alignment wrapText="1"/>
    </xf>
    <xf numFmtId="0" fontId="12" fillId="0" borderId="3" xfId="0" applyFont="1" applyFill="1" applyBorder="1" applyAlignment="1">
      <alignment horizontal="left" vertical="center" wrapText="1"/>
    </xf>
    <xf numFmtId="2" fontId="2" fillId="0" borderId="94" xfId="0" applyNumberFormat="1" applyFont="1" applyFill="1" applyBorder="1" applyAlignment="1">
      <alignment wrapText="1"/>
    </xf>
    <xf numFmtId="0" fontId="12" fillId="0" borderId="24" xfId="0" applyFont="1" applyFill="1" applyBorder="1" applyAlignment="1">
      <alignment vertical="top" wrapText="1"/>
    </xf>
    <xf numFmtId="0" fontId="3" fillId="0" borderId="23" xfId="0" applyFont="1" applyFill="1" applyBorder="1" applyAlignment="1">
      <alignment horizontal="left" vertical="center" wrapText="1"/>
    </xf>
    <xf numFmtId="0" fontId="3" fillId="0" borderId="56" xfId="0" applyFont="1" applyFill="1" applyBorder="1" applyAlignment="1">
      <alignment horizontal="justify" vertical="center"/>
    </xf>
    <xf numFmtId="0" fontId="3" fillId="0" borderId="16" xfId="0" applyFont="1" applyFill="1" applyBorder="1" applyAlignment="1">
      <alignment horizontal="left" vertical="center" wrapText="1"/>
    </xf>
    <xf numFmtId="2" fontId="3" fillId="0" borderId="17" xfId="0" applyNumberFormat="1" applyFont="1" applyFill="1" applyBorder="1"/>
    <xf numFmtId="0" fontId="2" fillId="0" borderId="15" xfId="0" applyFont="1" applyFill="1" applyBorder="1" applyAlignment="1">
      <alignment horizontal="justify" vertical="center" wrapText="1"/>
    </xf>
    <xf numFmtId="0" fontId="2" fillId="0" borderId="20" xfId="0" applyFont="1" applyFill="1" applyBorder="1" applyAlignment="1">
      <alignment horizontal="justify" vertical="center" wrapText="1"/>
    </xf>
    <xf numFmtId="0" fontId="2" fillId="0" borderId="18" xfId="0" applyFont="1" applyFill="1" applyBorder="1" applyAlignment="1">
      <alignment horizontal="justify" vertical="center" wrapText="1"/>
    </xf>
    <xf numFmtId="0" fontId="2" fillId="0" borderId="71" xfId="0" applyFont="1" applyBorder="1" applyAlignment="1">
      <alignment horizontal="justify" vertical="center"/>
    </xf>
    <xf numFmtId="0" fontId="12" fillId="0" borderId="95" xfId="0" applyFont="1" applyFill="1" applyBorder="1" applyAlignment="1">
      <alignment vertical="top" wrapText="1"/>
    </xf>
    <xf numFmtId="2" fontId="2" fillId="0" borderId="57" xfId="0" applyNumberFormat="1" applyFont="1" applyFill="1" applyBorder="1"/>
    <xf numFmtId="0" fontId="2" fillId="0" borderId="96" xfId="0" applyFont="1" applyFill="1" applyBorder="1" applyAlignment="1">
      <alignment horizontal="justify" vertical="center" wrapText="1"/>
    </xf>
    <xf numFmtId="0" fontId="3" fillId="0" borderId="97" xfId="0" applyFont="1" applyFill="1" applyBorder="1" applyAlignment="1">
      <alignment horizontal="justify" vertical="center" wrapText="1"/>
    </xf>
    <xf numFmtId="2" fontId="3" fillId="0" borderId="98" xfId="0" applyNumberFormat="1" applyFont="1" applyFill="1" applyBorder="1" applyAlignment="1">
      <alignment wrapText="1"/>
    </xf>
    <xf numFmtId="0" fontId="3" fillId="0" borderId="29" xfId="0" applyFont="1" applyFill="1" applyBorder="1" applyAlignment="1">
      <alignment vertical="top" wrapText="1"/>
    </xf>
    <xf numFmtId="2" fontId="3" fillId="0" borderId="30" xfId="0" applyNumberFormat="1" applyFont="1" applyFill="1" applyBorder="1"/>
    <xf numFmtId="0" fontId="2" fillId="0" borderId="16" xfId="0" applyFont="1" applyFill="1" applyBorder="1" applyAlignment="1">
      <alignment vertical="top" wrapText="1"/>
    </xf>
    <xf numFmtId="0" fontId="12" fillId="0" borderId="16" xfId="0" applyFont="1" applyFill="1" applyBorder="1" applyAlignment="1">
      <alignment horizontal="left" vertical="center" wrapText="1"/>
    </xf>
    <xf numFmtId="2" fontId="3" fillId="0" borderId="22" xfId="0" applyNumberFormat="1" applyFont="1" applyFill="1" applyBorder="1" applyAlignment="1">
      <alignment horizontal="center"/>
    </xf>
    <xf numFmtId="0" fontId="3" fillId="0" borderId="6" xfId="0" applyFont="1" applyFill="1" applyBorder="1" applyAlignment="1">
      <alignment horizontal="justify" vertical="center"/>
    </xf>
    <xf numFmtId="0" fontId="2" fillId="0" borderId="8" xfId="0" applyFont="1" applyFill="1" applyBorder="1"/>
    <xf numFmtId="0" fontId="2" fillId="0" borderId="17" xfId="0" applyFont="1" applyFill="1" applyBorder="1"/>
    <xf numFmtId="0" fontId="3" fillId="0" borderId="53" xfId="0" applyFont="1" applyFill="1" applyBorder="1" applyAlignment="1">
      <alignment wrapText="1"/>
    </xf>
    <xf numFmtId="0" fontId="0" fillId="0" borderId="40" xfId="0" applyFont="1" applyFill="1" applyBorder="1" applyAlignment="1">
      <alignment wrapText="1"/>
    </xf>
    <xf numFmtId="0" fontId="14" fillId="0" borderId="99" xfId="0" applyFont="1" applyFill="1" applyBorder="1" applyAlignment="1">
      <alignment wrapText="1"/>
    </xf>
    <xf numFmtId="0" fontId="2" fillId="0" borderId="26" xfId="0" applyFont="1" applyFill="1" applyBorder="1" applyAlignment="1">
      <alignment wrapText="1"/>
    </xf>
    <xf numFmtId="0" fontId="15" fillId="0" borderId="86" xfId="0" applyFont="1" applyFill="1" applyBorder="1" applyAlignment="1">
      <alignment wrapText="1"/>
    </xf>
    <xf numFmtId="0" fontId="15" fillId="0" borderId="26" xfId="0" applyFont="1" applyFill="1" applyBorder="1" applyAlignment="1">
      <alignment wrapText="1"/>
    </xf>
    <xf numFmtId="0" fontId="4" fillId="0" borderId="100" xfId="0" applyFont="1" applyFill="1" applyBorder="1" applyAlignment="1">
      <alignment wrapText="1"/>
    </xf>
    <xf numFmtId="0" fontId="4" fillId="0" borderId="26" xfId="0" applyFont="1" applyFill="1" applyBorder="1"/>
    <xf numFmtId="0" fontId="4" fillId="0" borderId="33" xfId="0" applyFont="1" applyFill="1" applyBorder="1" applyAlignment="1">
      <alignment wrapText="1"/>
    </xf>
    <xf numFmtId="0" fontId="0" fillId="0" borderId="34" xfId="0" applyFont="1" applyFill="1" applyBorder="1" applyAlignment="1">
      <alignment wrapText="1"/>
    </xf>
    <xf numFmtId="0" fontId="2" fillId="0" borderId="101" xfId="0" applyFont="1" applyFill="1" applyBorder="1" applyAlignment="1">
      <alignment wrapText="1"/>
    </xf>
    <xf numFmtId="0" fontId="2" fillId="0" borderId="102" xfId="0" applyFont="1" applyFill="1" applyBorder="1" applyAlignment="1">
      <alignment vertical="top" wrapText="1"/>
    </xf>
    <xf numFmtId="2" fontId="2" fillId="0" borderId="103" xfId="0" applyNumberFormat="1" applyFont="1" applyFill="1" applyBorder="1" applyAlignment="1">
      <alignment wrapText="1"/>
    </xf>
    <xf numFmtId="2" fontId="2" fillId="0" borderId="103" xfId="0" applyNumberFormat="1" applyFont="1" applyFill="1" applyBorder="1"/>
    <xf numFmtId="0" fontId="3" fillId="0" borderId="104" xfId="0" applyFont="1" applyFill="1" applyBorder="1" applyAlignment="1">
      <alignment horizontal="justify" vertical="center" wrapText="1"/>
    </xf>
    <xf numFmtId="0" fontId="3" fillId="0" borderId="29" xfId="0" applyFont="1" applyFill="1" applyBorder="1" applyAlignment="1">
      <alignment wrapText="1"/>
    </xf>
    <xf numFmtId="0" fontId="12" fillId="0" borderId="13" xfId="0" applyFont="1" applyFill="1" applyBorder="1" applyAlignment="1">
      <alignment wrapText="1"/>
    </xf>
    <xf numFmtId="2" fontId="2" fillId="0" borderId="105" xfId="0" applyNumberFormat="1" applyFont="1" applyFill="1" applyBorder="1"/>
    <xf numFmtId="0" fontId="2" fillId="0" borderId="41" xfId="0" applyFont="1" applyFill="1" applyBorder="1" applyAlignment="1">
      <alignment horizontal="justify" vertical="center" wrapText="1"/>
    </xf>
    <xf numFmtId="0" fontId="3" fillId="0" borderId="80" xfId="0" applyFont="1" applyFill="1" applyBorder="1" applyAlignment="1">
      <alignment vertical="center" textRotation="90" wrapText="1"/>
    </xf>
    <xf numFmtId="2" fontId="2" fillId="0" borderId="0" xfId="0" applyNumberFormat="1" applyFont="1" applyFill="1" applyBorder="1"/>
    <xf numFmtId="0" fontId="3" fillId="0" borderId="71" xfId="0" applyFont="1" applyFill="1" applyBorder="1" applyAlignment="1">
      <alignment horizontal="center"/>
    </xf>
    <xf numFmtId="2" fontId="2" fillId="0" borderId="107" xfId="0" applyNumberFormat="1" applyFont="1" applyFill="1" applyBorder="1"/>
    <xf numFmtId="0" fontId="3" fillId="0" borderId="67" xfId="0" applyFont="1" applyFill="1" applyBorder="1" applyAlignment="1">
      <alignment vertical="top" wrapText="1"/>
    </xf>
    <xf numFmtId="2" fontId="2" fillId="0" borderId="108" xfId="0" applyNumberFormat="1" applyFont="1" applyFill="1" applyBorder="1"/>
    <xf numFmtId="0" fontId="12" fillId="0" borderId="109" xfId="0" applyFont="1" applyFill="1" applyBorder="1" applyAlignment="1">
      <alignment vertical="top" wrapText="1"/>
    </xf>
    <xf numFmtId="2" fontId="2" fillId="0" borderId="110" xfId="0" applyNumberFormat="1" applyFont="1" applyFill="1" applyBorder="1" applyAlignment="1">
      <alignment wrapText="1"/>
    </xf>
    <xf numFmtId="2" fontId="2" fillId="0" borderId="110" xfId="0" applyNumberFormat="1" applyFont="1" applyFill="1" applyBorder="1"/>
    <xf numFmtId="2" fontId="2" fillId="0" borderId="58" xfId="0" applyNumberFormat="1" applyFont="1" applyFill="1" applyBorder="1" applyAlignment="1">
      <alignment wrapText="1"/>
    </xf>
    <xf numFmtId="0" fontId="16" fillId="0" borderId="46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left" vertical="center" wrapText="1"/>
    </xf>
    <xf numFmtId="2" fontId="3" fillId="0" borderId="32" xfId="0" applyNumberFormat="1" applyFont="1" applyFill="1" applyBorder="1" applyAlignment="1">
      <alignment horizontal="center" wrapText="1"/>
    </xf>
    <xf numFmtId="2" fontId="3" fillId="0" borderId="89" xfId="0" applyNumberFormat="1" applyFont="1" applyFill="1" applyBorder="1"/>
    <xf numFmtId="0" fontId="3" fillId="0" borderId="82" xfId="0" applyFont="1" applyBorder="1" applyAlignment="1">
      <alignment horizontal="justify" wrapText="1"/>
    </xf>
    <xf numFmtId="0" fontId="2" fillId="0" borderId="33" xfId="0" applyFont="1" applyFill="1" applyBorder="1" applyAlignment="1">
      <alignment horizontal="left" vertical="top" wrapText="1"/>
    </xf>
    <xf numFmtId="2" fontId="2" fillId="0" borderId="106" xfId="0" applyNumberFormat="1" applyFont="1" applyFill="1" applyBorder="1" applyAlignment="1">
      <alignment horizontal="center"/>
    </xf>
    <xf numFmtId="2" fontId="2" fillId="0" borderId="34" xfId="0" applyNumberFormat="1" applyFont="1" applyFill="1" applyBorder="1" applyAlignment="1">
      <alignment horizontal="right"/>
    </xf>
    <xf numFmtId="2" fontId="2" fillId="0" borderId="34" xfId="0" applyNumberFormat="1" applyFont="1" applyFill="1" applyBorder="1"/>
    <xf numFmtId="0" fontId="3" fillId="0" borderId="54" xfId="0" applyFont="1" applyFill="1" applyBorder="1" applyAlignment="1">
      <alignment horizontal="center" vertical="center" wrapText="1"/>
    </xf>
    <xf numFmtId="0" fontId="3" fillId="0" borderId="82" xfId="0" applyFont="1" applyFill="1" applyBorder="1" applyAlignment="1">
      <alignment horizontal="center" vertical="center" wrapText="1"/>
    </xf>
    <xf numFmtId="0" fontId="3" fillId="0" borderId="46" xfId="0" applyFont="1" applyFill="1" applyBorder="1" applyAlignment="1">
      <alignment horizontal="center" vertical="center" wrapText="1"/>
    </xf>
    <xf numFmtId="2" fontId="2" fillId="0" borderId="37" xfId="0" applyNumberFormat="1" applyFont="1" applyFill="1" applyBorder="1" applyAlignment="1">
      <alignment horizontal="center"/>
    </xf>
    <xf numFmtId="2" fontId="2" fillId="0" borderId="34" xfId="0" applyNumberFormat="1" applyFont="1" applyFill="1" applyBorder="1" applyAlignment="1">
      <alignment horizontal="center"/>
    </xf>
    <xf numFmtId="0" fontId="2" fillId="0" borderId="88" xfId="0" applyFont="1" applyFill="1" applyBorder="1" applyAlignment="1">
      <alignment horizontal="left" vertical="center" wrapText="1"/>
    </xf>
    <xf numFmtId="0" fontId="2" fillId="0" borderId="81" xfId="0" applyFont="1" applyFill="1" applyBorder="1"/>
    <xf numFmtId="2" fontId="2" fillId="0" borderId="74" xfId="0" applyNumberFormat="1" applyFont="1" applyFill="1" applyBorder="1" applyAlignment="1">
      <alignment horizontal="center"/>
    </xf>
    <xf numFmtId="0" fontId="3" fillId="0" borderId="54" xfId="0" applyFont="1" applyFill="1" applyBorder="1" applyAlignment="1">
      <alignment horizontal="left" vertical="center" wrapText="1"/>
    </xf>
    <xf numFmtId="0" fontId="12" fillId="0" borderId="23" xfId="0" applyFont="1" applyFill="1" applyBorder="1" applyAlignment="1">
      <alignment horizontal="left" vertical="center" wrapText="1"/>
    </xf>
    <xf numFmtId="2" fontId="2" fillId="0" borderId="40" xfId="0" applyNumberFormat="1" applyFont="1" applyFill="1" applyBorder="1" applyAlignment="1">
      <alignment horizontal="center"/>
    </xf>
    <xf numFmtId="0" fontId="12" fillId="0" borderId="21" xfId="0" applyFont="1" applyFill="1" applyBorder="1" applyAlignment="1">
      <alignment horizontal="left" vertical="center" wrapText="1"/>
    </xf>
    <xf numFmtId="2" fontId="2" fillId="0" borderId="36" xfId="0" applyNumberFormat="1" applyFont="1" applyFill="1" applyBorder="1" applyAlignment="1">
      <alignment horizontal="center"/>
    </xf>
    <xf numFmtId="0" fontId="3" fillId="0" borderId="76" xfId="0" applyFont="1" applyFill="1" applyBorder="1" applyAlignment="1">
      <alignment horizontal="justify" vertical="center" wrapText="1"/>
    </xf>
    <xf numFmtId="2" fontId="2" fillId="0" borderId="39" xfId="0" applyNumberFormat="1" applyFont="1" applyFill="1" applyBorder="1" applyAlignment="1">
      <alignment horizontal="center"/>
    </xf>
    <xf numFmtId="0" fontId="2" fillId="0" borderId="87" xfId="0" applyFont="1" applyFill="1" applyBorder="1" applyAlignment="1">
      <alignment vertical="top" wrapText="1"/>
    </xf>
    <xf numFmtId="0" fontId="2" fillId="0" borderId="111" xfId="0" applyFont="1" applyFill="1" applyBorder="1" applyAlignment="1">
      <alignment vertical="top" wrapText="1"/>
    </xf>
    <xf numFmtId="0" fontId="2" fillId="0" borderId="54" xfId="0" applyFont="1" applyFill="1" applyBorder="1" applyAlignment="1">
      <alignment horizontal="left" vertical="center" wrapText="1"/>
    </xf>
    <xf numFmtId="0" fontId="2" fillId="0" borderId="68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0" borderId="79" xfId="0" applyFont="1" applyFill="1" applyBorder="1" applyAlignment="1">
      <alignment horizontal="left" vertical="top" wrapText="1"/>
    </xf>
    <xf numFmtId="0" fontId="3" fillId="0" borderId="46" xfId="1" applyFont="1" applyBorder="1" applyAlignment="1"/>
    <xf numFmtId="0" fontId="16" fillId="0" borderId="71" xfId="0" applyFont="1" applyFill="1" applyBorder="1" applyAlignment="1">
      <alignment horizontal="center" vertical="center" wrapText="1"/>
    </xf>
    <xf numFmtId="2" fontId="2" fillId="0" borderId="112" xfId="0" applyNumberFormat="1" applyFont="1" applyFill="1" applyBorder="1" applyAlignment="1">
      <alignment horizontal="center" wrapText="1"/>
    </xf>
    <xf numFmtId="2" fontId="2" fillId="0" borderId="79" xfId="0" applyNumberFormat="1" applyFont="1" applyFill="1" applyBorder="1" applyAlignment="1">
      <alignment horizontal="center" wrapText="1"/>
    </xf>
    <xf numFmtId="2" fontId="2" fillId="0" borderId="3" xfId="0" applyNumberFormat="1" applyFont="1" applyFill="1" applyBorder="1" applyAlignment="1">
      <alignment horizontal="center" wrapText="1"/>
    </xf>
    <xf numFmtId="2" fontId="2" fillId="0" borderId="89" xfId="0" applyNumberFormat="1" applyFont="1" applyFill="1" applyBorder="1"/>
    <xf numFmtId="2" fontId="2" fillId="0" borderId="79" xfId="0" applyNumberFormat="1" applyFont="1" applyFill="1" applyBorder="1"/>
    <xf numFmtId="2" fontId="2" fillId="0" borderId="3" xfId="0" applyNumberFormat="1" applyFont="1" applyFill="1" applyBorder="1"/>
    <xf numFmtId="0" fontId="1" fillId="0" borderId="0" xfId="0" applyFont="1" applyFill="1" applyBorder="1" applyAlignment="1">
      <alignment horizontal="center" wrapText="1"/>
    </xf>
    <xf numFmtId="0" fontId="11" fillId="0" borderId="0" xfId="0" applyFont="1" applyFill="1" applyBorder="1" applyAlignment="1">
      <alignment horizontal="center" wrapText="1"/>
    </xf>
    <xf numFmtId="0" fontId="3" fillId="0" borderId="61" xfId="0" applyFont="1" applyFill="1" applyBorder="1" applyAlignment="1">
      <alignment horizontal="left" vertical="center" wrapText="1"/>
    </xf>
    <xf numFmtId="0" fontId="3" fillId="0" borderId="62" xfId="0" applyFont="1" applyFill="1" applyBorder="1" applyAlignment="1">
      <alignment horizontal="left" vertical="center" wrapText="1"/>
    </xf>
    <xf numFmtId="0" fontId="3" fillId="0" borderId="27" xfId="0" applyFont="1" applyFill="1" applyBorder="1" applyAlignment="1">
      <alignment horizontal="right"/>
    </xf>
    <xf numFmtId="0" fontId="3" fillId="0" borderId="94" xfId="0" applyFont="1" applyFill="1" applyBorder="1" applyAlignment="1">
      <alignment horizontal="right"/>
    </xf>
    <xf numFmtId="0" fontId="3" fillId="0" borderId="63" xfId="0" applyFont="1" applyFill="1" applyBorder="1" applyAlignment="1">
      <alignment horizontal="center" vertical="center" textRotation="90" wrapText="1"/>
    </xf>
    <xf numFmtId="0" fontId="3" fillId="0" borderId="45" xfId="0" applyFont="1" applyFill="1" applyBorder="1" applyAlignment="1">
      <alignment horizontal="center" vertical="center" textRotation="90" wrapText="1"/>
    </xf>
    <xf numFmtId="0" fontId="3" fillId="0" borderId="64" xfId="0" applyFont="1" applyFill="1" applyBorder="1" applyAlignment="1">
      <alignment horizontal="left" vertical="center" wrapText="1"/>
    </xf>
    <xf numFmtId="0" fontId="3" fillId="0" borderId="65" xfId="0" applyFont="1" applyFill="1" applyBorder="1" applyAlignment="1">
      <alignment horizontal="left" vertical="center" wrapText="1"/>
    </xf>
    <xf numFmtId="0" fontId="0" fillId="0" borderId="44" xfId="0" applyFont="1" applyFill="1" applyBorder="1" applyAlignment="1">
      <alignment wrapText="1"/>
    </xf>
    <xf numFmtId="0" fontId="0" fillId="0" borderId="80" xfId="0" applyFont="1" applyFill="1" applyBorder="1" applyAlignment="1">
      <alignment wrapText="1"/>
    </xf>
    <xf numFmtId="0" fontId="2" fillId="0" borderId="82" xfId="0" applyFont="1" applyFill="1" applyBorder="1" applyAlignment="1">
      <alignment wrapText="1"/>
    </xf>
    <xf numFmtId="0" fontId="3" fillId="0" borderId="3" xfId="0" applyFont="1" applyFill="1" applyBorder="1" applyAlignment="1">
      <alignment wrapText="1"/>
    </xf>
    <xf numFmtId="0" fontId="0" fillId="0" borderId="3" xfId="0" applyFont="1" applyFill="1" applyBorder="1" applyAlignment="1">
      <alignment wrapText="1"/>
    </xf>
    <xf numFmtId="0" fontId="2" fillId="0" borderId="46" xfId="0" applyFont="1" applyFill="1" applyBorder="1" applyAlignment="1">
      <alignment wrapText="1"/>
    </xf>
    <xf numFmtId="0" fontId="4" fillId="0" borderId="113" xfId="0" applyFont="1" applyFill="1" applyBorder="1"/>
    <xf numFmtId="0" fontId="3" fillId="0" borderId="71" xfId="0" applyFont="1" applyFill="1" applyBorder="1" applyAlignment="1">
      <alignment wrapText="1"/>
    </xf>
    <xf numFmtId="0" fontId="4" fillId="0" borderId="33" xfId="0" applyFont="1" applyFill="1" applyBorder="1"/>
    <xf numFmtId="0" fontId="2" fillId="0" borderId="54" xfId="0" applyFont="1" applyFill="1" applyBorder="1" applyAlignment="1">
      <alignment wrapText="1"/>
    </xf>
    <xf numFmtId="0" fontId="0" fillId="0" borderId="71" xfId="0" applyFont="1" applyFill="1" applyBorder="1" applyAlignment="1">
      <alignment wrapText="1"/>
    </xf>
    <xf numFmtId="0" fontId="15" fillId="0" borderId="114" xfId="0" applyFont="1" applyFill="1" applyBorder="1" applyAlignment="1">
      <alignment wrapText="1"/>
    </xf>
    <xf numFmtId="0" fontId="4" fillId="0" borderId="80" xfId="0" applyFont="1" applyFill="1" applyBorder="1" applyAlignment="1">
      <alignment wrapText="1"/>
    </xf>
    <xf numFmtId="164" fontId="4" fillId="0" borderId="80" xfId="0" applyNumberFormat="1" applyFont="1" applyFill="1" applyBorder="1" applyAlignment="1">
      <alignment wrapText="1"/>
    </xf>
    <xf numFmtId="0" fontId="4" fillId="0" borderId="3" xfId="0" applyFont="1" applyFill="1" applyBorder="1" applyAlignment="1">
      <alignment wrapText="1"/>
    </xf>
    <xf numFmtId="0" fontId="4" fillId="0" borderId="46" xfId="0" applyFont="1" applyFill="1" applyBorder="1" applyAlignment="1">
      <alignment wrapText="1"/>
    </xf>
    <xf numFmtId="164" fontId="4" fillId="0" borderId="3" xfId="0" applyNumberFormat="1" applyFont="1" applyFill="1" applyBorder="1" applyAlignment="1">
      <alignment wrapText="1"/>
    </xf>
    <xf numFmtId="0" fontId="0" fillId="0" borderId="3" xfId="0" applyFont="1" applyFill="1" applyBorder="1" applyAlignment="1">
      <alignment horizontal="center" wrapText="1"/>
    </xf>
    <xf numFmtId="0" fontId="0" fillId="0" borderId="71" xfId="0" applyFont="1" applyFill="1" applyBorder="1" applyAlignment="1">
      <alignment horizontal="center" wrapText="1"/>
    </xf>
    <xf numFmtId="0" fontId="0" fillId="0" borderId="80" xfId="0" applyFont="1" applyFill="1" applyBorder="1" applyAlignment="1">
      <alignment horizont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W186"/>
  <sheetViews>
    <sheetView tabSelected="1" zoomScale="75" zoomScaleNormal="75" zoomScaleSheetLayoutView="45" workbookViewId="0">
      <selection activeCell="A157" sqref="A157"/>
    </sheetView>
  </sheetViews>
  <sheetFormatPr defaultRowHeight="12.75" x14ac:dyDescent="0.2"/>
  <cols>
    <col min="1" max="1" width="30" style="1" customWidth="1"/>
    <col min="2" max="2" width="12.28515625" style="1" customWidth="1"/>
    <col min="3" max="3" width="12.85546875" style="1" customWidth="1"/>
    <col min="4" max="4" width="12.42578125" style="1" customWidth="1"/>
    <col min="5" max="5" width="11" style="1" customWidth="1"/>
    <col min="6" max="6" width="60.7109375" style="1" customWidth="1"/>
    <col min="7" max="8" width="9.140625" style="1"/>
    <col min="9" max="10" width="12.140625" style="1" bestFit="1" customWidth="1"/>
    <col min="11" max="16384" width="9.140625" style="1"/>
  </cols>
  <sheetData>
    <row r="1" spans="1:13" ht="15" customHeight="1" x14ac:dyDescent="0.2">
      <c r="A1" s="1" t="s">
        <v>26</v>
      </c>
    </row>
    <row r="2" spans="1:13" ht="15" customHeight="1" x14ac:dyDescent="0.2">
      <c r="A2" s="8"/>
      <c r="B2" s="8"/>
      <c r="C2" s="8"/>
      <c r="D2" s="8"/>
      <c r="E2" s="8"/>
      <c r="F2" s="9"/>
      <c r="G2" s="2"/>
      <c r="H2" s="2"/>
      <c r="I2" s="2"/>
      <c r="J2" s="2"/>
      <c r="K2" s="2"/>
    </row>
    <row r="3" spans="1:13" ht="34.5" customHeight="1" x14ac:dyDescent="0.25">
      <c r="A3" s="262" t="s">
        <v>73</v>
      </c>
      <c r="B3" s="262"/>
      <c r="C3" s="262"/>
      <c r="D3" s="262"/>
      <c r="E3" s="262"/>
      <c r="F3" s="262"/>
      <c r="G3" s="2"/>
      <c r="H3" s="2"/>
      <c r="I3" s="2"/>
      <c r="J3" s="2"/>
      <c r="K3" s="2"/>
    </row>
    <row r="4" spans="1:13" ht="14.25" customHeight="1" thickBot="1" x14ac:dyDescent="0.25">
      <c r="A4" s="17"/>
      <c r="B4" s="17"/>
      <c r="C4" s="17"/>
      <c r="D4" s="18"/>
      <c r="E4" s="17"/>
      <c r="F4" s="9" t="s">
        <v>0</v>
      </c>
      <c r="G4" s="2"/>
      <c r="H4" s="2"/>
      <c r="I4" s="2"/>
      <c r="J4" s="2"/>
      <c r="K4" s="2"/>
    </row>
    <row r="5" spans="1:13" ht="22.9" customHeight="1" thickBot="1" x14ac:dyDescent="0.3">
      <c r="A5" s="263" t="s">
        <v>43</v>
      </c>
      <c r="B5" s="265" t="s">
        <v>72</v>
      </c>
      <c r="C5" s="266"/>
      <c r="D5" s="215"/>
      <c r="E5" s="267" t="s">
        <v>1</v>
      </c>
      <c r="F5" s="269" t="s">
        <v>42</v>
      </c>
    </row>
    <row r="6" spans="1:13" ht="111.75" customHeight="1" thickBot="1" x14ac:dyDescent="0.25">
      <c r="A6" s="264"/>
      <c r="B6" s="213" t="s">
        <v>2</v>
      </c>
      <c r="C6" s="213" t="s">
        <v>151</v>
      </c>
      <c r="D6" s="213" t="s">
        <v>3</v>
      </c>
      <c r="E6" s="268"/>
      <c r="F6" s="270"/>
      <c r="I6" s="261"/>
      <c r="J6" s="261"/>
      <c r="K6" s="261"/>
      <c r="L6" s="261"/>
      <c r="M6" s="261"/>
    </row>
    <row r="7" spans="1:13" ht="28.5" customHeight="1" x14ac:dyDescent="0.25">
      <c r="A7" s="153" t="s">
        <v>6</v>
      </c>
      <c r="B7" s="154">
        <f>B12+B20+B38+B42+B47+B49+B56+B61+B65+B67+B75+B79+B81+B84+B88+B90+B96+B100+B102+B104+B106+B113+B116+B119+B122+B124+B126+B129+B132</f>
        <v>5069750.1529999999</v>
      </c>
      <c r="C7" s="154">
        <f>C12+C20+C38+C42+C47+C49+C56+C61+C65+C67+C75+C79+C81+C84+C88+C90+C96+C100+C102+C104+C106+C113+C116+C119+C122+C124+C126+C129+C132</f>
        <v>1383562.3579999998</v>
      </c>
      <c r="D7" s="154">
        <f>D12+D20+D38+D42+D47+D49+D56+D61+D65+D67+D75+D79+D81+D84+D88+D90+D96+D100+D102+D104+D106+D113+D116+D119+D122+D124+D126+D129+D132</f>
        <v>1493492.9579999999</v>
      </c>
      <c r="E7" s="154">
        <f t="shared" ref="E7:E13" si="0">C7/B7*100</f>
        <v>27.290543246619038</v>
      </c>
      <c r="F7" s="155"/>
    </row>
    <row r="8" spans="1:13" ht="28.7" customHeight="1" x14ac:dyDescent="0.25">
      <c r="A8" s="14" t="s">
        <v>7</v>
      </c>
      <c r="B8" s="13">
        <f t="shared" ref="B8:D9" si="1">B62+B22</f>
        <v>1736318.26</v>
      </c>
      <c r="C8" s="13">
        <f t="shared" si="1"/>
        <v>85168.707999999999</v>
      </c>
      <c r="D8" s="13">
        <f t="shared" si="1"/>
        <v>178841.80799999999</v>
      </c>
      <c r="E8" s="13">
        <f t="shared" si="0"/>
        <v>4.9051323114000995</v>
      </c>
      <c r="F8" s="7"/>
      <c r="I8" s="10"/>
      <c r="J8" s="10"/>
    </row>
    <row r="9" spans="1:13" ht="28.7" customHeight="1" x14ac:dyDescent="0.25">
      <c r="A9" s="14" t="s">
        <v>4</v>
      </c>
      <c r="B9" s="13">
        <f t="shared" si="1"/>
        <v>693348.3</v>
      </c>
      <c r="C9" s="13">
        <f t="shared" si="1"/>
        <v>45993.55</v>
      </c>
      <c r="D9" s="13">
        <f t="shared" si="1"/>
        <v>62251.05</v>
      </c>
      <c r="E9" s="13">
        <f t="shared" si="0"/>
        <v>6.633541900946466</v>
      </c>
      <c r="F9" s="7"/>
      <c r="I9" s="11"/>
      <c r="J9" s="11"/>
      <c r="K9" s="12"/>
      <c r="L9" s="12"/>
      <c r="M9" s="12"/>
    </row>
    <row r="10" spans="1:13" ht="28.7" customHeight="1" x14ac:dyDescent="0.25">
      <c r="A10" s="14" t="s">
        <v>5</v>
      </c>
      <c r="B10" s="13">
        <f>B13+B21+B39+B43+B48+B50+B57+B64+B66+B68+B76+B80+B82+B85+B89+B91+B97+B101+B103+B105+B107+B114+B117+B120+B123+B125+B127+B130+B133+B137</f>
        <v>2509937.2929999996</v>
      </c>
      <c r="C10" s="13">
        <f>C13+C21+C39+C43+C48+C50+C57+C64+C66+C68+C76+C80+C82+C85+C89+C91+C97+C101+C103+C105+C107+C114+C117+C120+C123+C125+C127+C130+C133+C137</f>
        <v>1236602.7</v>
      </c>
      <c r="D10" s="13">
        <f>D13+D21+D39+D43+D48+D50+D57+D64+D66+D68+D76+D80+D82+D85+D89+D91+D97+D101+D103+D105+D107+D114+D117+D120+D123+D125+D127+D130+D133+D137</f>
        <v>1236602.7</v>
      </c>
      <c r="E10" s="13">
        <f t="shared" si="0"/>
        <v>49.268270703366937</v>
      </c>
      <c r="F10" s="7"/>
    </row>
    <row r="11" spans="1:13" ht="28.7" customHeight="1" thickBot="1" x14ac:dyDescent="0.3">
      <c r="A11" s="156" t="s">
        <v>40</v>
      </c>
      <c r="B11" s="157">
        <f>B115+B118+B121+B24</f>
        <v>130146.3</v>
      </c>
      <c r="C11" s="157">
        <f>C115+C118+C121</f>
        <v>15797.4</v>
      </c>
      <c r="D11" s="157">
        <f>D115+D118+D121</f>
        <v>15797.4</v>
      </c>
      <c r="E11" s="157">
        <f t="shared" si="0"/>
        <v>12.138186026033779</v>
      </c>
      <c r="F11" s="158"/>
    </row>
    <row r="12" spans="1:13" ht="69" customHeight="1" x14ac:dyDescent="0.25">
      <c r="A12" s="90" t="s">
        <v>49</v>
      </c>
      <c r="B12" s="91">
        <f>B15+B16+B17+B18+B19</f>
        <v>20163.199999999997</v>
      </c>
      <c r="C12" s="91">
        <f>C15+C16+C17+C18+C19</f>
        <v>9433.9349999999995</v>
      </c>
      <c r="D12" s="91">
        <f>D15+D16+D17+D18+D19</f>
        <v>9433.9349999999995</v>
      </c>
      <c r="E12" s="91">
        <f t="shared" si="0"/>
        <v>46.787885851452153</v>
      </c>
      <c r="F12" s="152" t="s">
        <v>81</v>
      </c>
    </row>
    <row r="13" spans="1:13" ht="22.5" customHeight="1" x14ac:dyDescent="0.2">
      <c r="A13" s="20" t="s">
        <v>9</v>
      </c>
      <c r="B13" s="21">
        <v>20163.2</v>
      </c>
      <c r="C13" s="21">
        <f>C15+C16+C17+C18+C19</f>
        <v>9433.9349999999995</v>
      </c>
      <c r="D13" s="21">
        <f>D15+D16+D17+D18+D19</f>
        <v>9433.9349999999995</v>
      </c>
      <c r="E13" s="21">
        <f t="shared" si="0"/>
        <v>46.787885851452145</v>
      </c>
      <c r="F13" s="22"/>
    </row>
    <row r="14" spans="1:13" ht="28.7" customHeight="1" x14ac:dyDescent="0.2">
      <c r="A14" s="23" t="s">
        <v>10</v>
      </c>
      <c r="B14" s="24"/>
      <c r="C14" s="24"/>
      <c r="D14" s="24"/>
      <c r="E14" s="24"/>
      <c r="F14" s="25"/>
    </row>
    <row r="15" spans="1:13" ht="71.25" x14ac:dyDescent="0.2">
      <c r="A15" s="26" t="s">
        <v>11</v>
      </c>
      <c r="B15" s="21">
        <v>1800</v>
      </c>
      <c r="C15" s="21">
        <v>449.17599999999999</v>
      </c>
      <c r="D15" s="21">
        <v>449.17599999999999</v>
      </c>
      <c r="E15" s="21">
        <f t="shared" ref="E15:E50" si="2">C15/B15*100</f>
        <v>24.954222222222221</v>
      </c>
      <c r="F15" s="27" t="s">
        <v>82</v>
      </c>
    </row>
    <row r="16" spans="1:13" ht="86.25" x14ac:dyDescent="0.2">
      <c r="A16" s="28" t="s">
        <v>12</v>
      </c>
      <c r="B16" s="21">
        <v>15000</v>
      </c>
      <c r="C16" s="21">
        <v>6761.3389999999999</v>
      </c>
      <c r="D16" s="21">
        <v>6761.3389999999999</v>
      </c>
      <c r="E16" s="21">
        <f t="shared" si="2"/>
        <v>45.07559333333333</v>
      </c>
      <c r="F16" s="27" t="s">
        <v>83</v>
      </c>
    </row>
    <row r="17" spans="1:6" ht="75" customHeight="1" x14ac:dyDescent="0.2">
      <c r="A17" s="29" t="s">
        <v>13</v>
      </c>
      <c r="B17" s="21">
        <v>1200</v>
      </c>
      <c r="C17" s="21">
        <v>877.82</v>
      </c>
      <c r="D17" s="21">
        <v>877.82</v>
      </c>
      <c r="E17" s="30">
        <f t="shared" si="2"/>
        <v>73.151666666666671</v>
      </c>
      <c r="F17" s="31" t="s">
        <v>84</v>
      </c>
    </row>
    <row r="18" spans="1:6" ht="87" thickBot="1" x14ac:dyDescent="0.25">
      <c r="A18" s="29" t="s">
        <v>59</v>
      </c>
      <c r="B18" s="32">
        <v>1081.5999999999999</v>
      </c>
      <c r="C18" s="32">
        <v>991.6</v>
      </c>
      <c r="D18" s="32">
        <v>991.6</v>
      </c>
      <c r="E18" s="30">
        <f t="shared" si="2"/>
        <v>91.678994082840248</v>
      </c>
      <c r="F18" s="31" t="s">
        <v>85</v>
      </c>
    </row>
    <row r="19" spans="1:6" ht="61.5" customHeight="1" thickBot="1" x14ac:dyDescent="0.25">
      <c r="A19" s="33" t="s">
        <v>15</v>
      </c>
      <c r="B19" s="148">
        <v>1081.5999999999999</v>
      </c>
      <c r="C19" s="100">
        <v>354</v>
      </c>
      <c r="D19" s="100">
        <v>354</v>
      </c>
      <c r="E19" s="35">
        <f t="shared" si="2"/>
        <v>32.729289940828401</v>
      </c>
      <c r="F19" s="36" t="s">
        <v>86</v>
      </c>
    </row>
    <row r="20" spans="1:6" ht="102.75" customHeight="1" x14ac:dyDescent="0.25">
      <c r="A20" s="224" t="s">
        <v>23</v>
      </c>
      <c r="B20" s="225">
        <f>B25+B29+B32+B34+B24</f>
        <v>2964157.7029999997</v>
      </c>
      <c r="C20" s="226">
        <f>C25+C29+C32+C34</f>
        <v>240260.16099999999</v>
      </c>
      <c r="D20" s="226">
        <f>D25+D29+D32+D34</f>
        <v>350190.76099999994</v>
      </c>
      <c r="E20" s="226">
        <f t="shared" si="2"/>
        <v>8.1055120905623426</v>
      </c>
      <c r="F20" s="227" t="s">
        <v>152</v>
      </c>
    </row>
    <row r="21" spans="1:6" ht="20.25" customHeight="1" thickBot="1" x14ac:dyDescent="0.25">
      <c r="A21" s="228" t="s">
        <v>5</v>
      </c>
      <c r="B21" s="229">
        <f>B28+B30+B33+B37</f>
        <v>470837.74299999996</v>
      </c>
      <c r="C21" s="230">
        <f>C28+C30+C33+C37</f>
        <v>118820.761</v>
      </c>
      <c r="D21" s="230">
        <f>D28+D30+D33+D37</f>
        <v>118820.761</v>
      </c>
      <c r="E21" s="231">
        <f t="shared" si="2"/>
        <v>25.23603147082455</v>
      </c>
      <c r="F21" s="232"/>
    </row>
    <row r="22" spans="1:6" ht="26.25" customHeight="1" thickBot="1" x14ac:dyDescent="0.25">
      <c r="A22" s="250" t="s">
        <v>7</v>
      </c>
      <c r="B22" s="255">
        <f>B26+B35</f>
        <v>1719739.96</v>
      </c>
      <c r="C22" s="258">
        <f>C26+C35</f>
        <v>80597.899999999994</v>
      </c>
      <c r="D22" s="258">
        <f>D26+D35</f>
        <v>174271</v>
      </c>
      <c r="E22" s="258">
        <f t="shared" si="2"/>
        <v>4.6866329721151558</v>
      </c>
      <c r="F22" s="233"/>
    </row>
    <row r="23" spans="1:6" ht="21" customHeight="1" thickBot="1" x14ac:dyDescent="0.25">
      <c r="A23" s="252" t="s">
        <v>4</v>
      </c>
      <c r="B23" s="256">
        <f>B27+B36</f>
        <v>676770</v>
      </c>
      <c r="C23" s="259">
        <f>C27</f>
        <v>40841.5</v>
      </c>
      <c r="D23" s="259">
        <f>D27+D36</f>
        <v>57099</v>
      </c>
      <c r="E23" s="259">
        <f t="shared" si="2"/>
        <v>6.034768089602081</v>
      </c>
      <c r="F23" s="223"/>
    </row>
    <row r="24" spans="1:6" ht="21" customHeight="1" thickBot="1" x14ac:dyDescent="0.25">
      <c r="A24" s="251" t="s">
        <v>40</v>
      </c>
      <c r="B24" s="257">
        <v>96810</v>
      </c>
      <c r="C24" s="260">
        <v>0</v>
      </c>
      <c r="D24" s="260">
        <v>0</v>
      </c>
      <c r="E24" s="260">
        <v>0</v>
      </c>
      <c r="F24" s="254"/>
    </row>
    <row r="25" spans="1:6" s="15" customFormat="1" ht="56.25" customHeight="1" x14ac:dyDescent="0.25">
      <c r="A25" s="115" t="s">
        <v>11</v>
      </c>
      <c r="B25" s="244">
        <f>B26+B27+B28</f>
        <v>1332531.7489999998</v>
      </c>
      <c r="C25" s="37">
        <f>C26+C27+C28</f>
        <v>102783.04399999999</v>
      </c>
      <c r="D25" s="37">
        <f>D26+D27+D28</f>
        <v>154736.644</v>
      </c>
      <c r="E25" s="37">
        <f>D25/B25*100</f>
        <v>11.612229435893164</v>
      </c>
      <c r="F25" s="253" t="s">
        <v>153</v>
      </c>
    </row>
    <row r="26" spans="1:6" s="15" customFormat="1" ht="89.25" customHeight="1" thickBot="1" x14ac:dyDescent="0.25">
      <c r="A26" s="248" t="s">
        <v>47</v>
      </c>
      <c r="B26" s="239">
        <v>673597.9</v>
      </c>
      <c r="C26" s="40">
        <v>20377.900000000001</v>
      </c>
      <c r="D26" s="40">
        <v>71667</v>
      </c>
      <c r="E26" s="40">
        <f>D26/B26*100</f>
        <v>10.63943340678467</v>
      </c>
      <c r="F26" s="237" t="s">
        <v>154</v>
      </c>
    </row>
    <row r="27" spans="1:6" s="15" customFormat="1" ht="75" customHeight="1" thickBot="1" x14ac:dyDescent="0.25">
      <c r="A27" s="248" t="s">
        <v>4</v>
      </c>
      <c r="B27" s="239">
        <v>500000</v>
      </c>
      <c r="C27" s="40">
        <v>40841.5</v>
      </c>
      <c r="D27" s="40">
        <v>41506</v>
      </c>
      <c r="E27" s="40">
        <f>D27/B27*100</f>
        <v>8.3011999999999997</v>
      </c>
      <c r="F27" s="249" t="s">
        <v>155</v>
      </c>
    </row>
    <row r="28" spans="1:6" s="15" customFormat="1" ht="66.75" customHeight="1" thickBot="1" x14ac:dyDescent="0.25">
      <c r="A28" s="238" t="s">
        <v>76</v>
      </c>
      <c r="B28" s="239">
        <v>158933.84899999999</v>
      </c>
      <c r="C28" s="40">
        <v>41563.644</v>
      </c>
      <c r="D28" s="40">
        <v>41563.644</v>
      </c>
      <c r="E28" s="40">
        <f t="shared" si="2"/>
        <v>26.151536794405576</v>
      </c>
      <c r="F28" s="240" t="s">
        <v>156</v>
      </c>
    </row>
    <row r="29" spans="1:6" s="15" customFormat="1" ht="72" x14ac:dyDescent="0.2">
      <c r="A29" s="241" t="s">
        <v>59</v>
      </c>
      <c r="B29" s="242">
        <f>B30</f>
        <v>16300</v>
      </c>
      <c r="C29" s="41">
        <f>C30</f>
        <v>10095.5</v>
      </c>
      <c r="D29" s="41">
        <f>D30</f>
        <v>10095.5</v>
      </c>
      <c r="E29" s="41">
        <f t="shared" si="2"/>
        <v>61.935582822085891</v>
      </c>
      <c r="F29" s="147" t="s">
        <v>157</v>
      </c>
    </row>
    <row r="30" spans="1:6" s="15" customFormat="1" ht="15.75" thickBot="1" x14ac:dyDescent="0.25">
      <c r="A30" s="42" t="s">
        <v>9</v>
      </c>
      <c r="B30" s="235">
        <v>16300</v>
      </c>
      <c r="C30" s="38">
        <v>10095.5</v>
      </c>
      <c r="D30" s="38">
        <v>10095.5</v>
      </c>
      <c r="E30" s="38">
        <f t="shared" si="2"/>
        <v>61.935582822085891</v>
      </c>
      <c r="F30" s="234"/>
    </row>
    <row r="31" spans="1:6" s="15" customFormat="1" ht="27.75" hidden="1" customHeight="1" x14ac:dyDescent="0.2">
      <c r="A31" s="43" t="s">
        <v>9</v>
      </c>
      <c r="B31" s="236">
        <v>6850</v>
      </c>
      <c r="C31" s="231">
        <v>6592</v>
      </c>
      <c r="D31" s="231"/>
      <c r="E31" s="231">
        <f t="shared" si="2"/>
        <v>96.233576642335777</v>
      </c>
      <c r="F31" s="232"/>
    </row>
    <row r="32" spans="1:6" s="15" customFormat="1" ht="72" customHeight="1" x14ac:dyDescent="0.2">
      <c r="A32" s="241" t="s">
        <v>15</v>
      </c>
      <c r="B32" s="242">
        <v>1500</v>
      </c>
      <c r="C32" s="41">
        <f>C33</f>
        <v>536.37599999999998</v>
      </c>
      <c r="D32" s="41">
        <f>D33</f>
        <v>536.37599999999998</v>
      </c>
      <c r="E32" s="41">
        <f t="shared" si="2"/>
        <v>35.758399999999995</v>
      </c>
      <c r="F32" s="147" t="s">
        <v>158</v>
      </c>
    </row>
    <row r="33" spans="1:6" s="15" customFormat="1" ht="18" customHeight="1" thickBot="1" x14ac:dyDescent="0.25">
      <c r="A33" s="44" t="s">
        <v>9</v>
      </c>
      <c r="B33" s="236">
        <v>1500</v>
      </c>
      <c r="C33" s="231">
        <v>536.37599999999998</v>
      </c>
      <c r="D33" s="231">
        <v>536.37599999999998</v>
      </c>
      <c r="E33" s="231">
        <f t="shared" si="2"/>
        <v>35.758399999999995</v>
      </c>
      <c r="F33" s="232"/>
    </row>
    <row r="34" spans="1:6" s="15" customFormat="1" ht="129.75" customHeight="1" x14ac:dyDescent="0.2">
      <c r="A34" s="243" t="s">
        <v>58</v>
      </c>
      <c r="B34" s="244">
        <f>B35+B37+B36</f>
        <v>1517015.9539999999</v>
      </c>
      <c r="C34" s="244">
        <f>C35+C37+C36</f>
        <v>126845.24099999999</v>
      </c>
      <c r="D34" s="37">
        <f>D35+D37+D36</f>
        <v>184822.24099999998</v>
      </c>
      <c r="E34" s="37">
        <f t="shared" si="2"/>
        <v>8.3614968363081559</v>
      </c>
      <c r="F34" s="245" t="s">
        <v>159</v>
      </c>
    </row>
    <row r="35" spans="1:6" s="15" customFormat="1" ht="21" customHeight="1" x14ac:dyDescent="0.2">
      <c r="A35" s="42" t="s">
        <v>7</v>
      </c>
      <c r="B35" s="246">
        <v>1046142.06</v>
      </c>
      <c r="C35" s="246">
        <v>60220</v>
      </c>
      <c r="D35" s="46">
        <v>102604</v>
      </c>
      <c r="E35" s="46">
        <f>D35/B35*100</f>
        <v>9.8078457910391244</v>
      </c>
      <c r="F35" s="234"/>
    </row>
    <row r="36" spans="1:6" s="15" customFormat="1" ht="21" customHeight="1" x14ac:dyDescent="0.2">
      <c r="A36" s="42" t="s">
        <v>4</v>
      </c>
      <c r="B36" s="246">
        <v>176770</v>
      </c>
      <c r="C36" s="246">
        <v>0</v>
      </c>
      <c r="D36" s="46">
        <v>15593</v>
      </c>
      <c r="E36" s="46">
        <f>D36/B36*100</f>
        <v>8.8210669231204388</v>
      </c>
      <c r="F36" s="234"/>
    </row>
    <row r="37" spans="1:6" ht="18" customHeight="1" thickBot="1" x14ac:dyDescent="0.25">
      <c r="A37" s="247" t="s">
        <v>9</v>
      </c>
      <c r="B37" s="235">
        <v>294103.89399999997</v>
      </c>
      <c r="C37" s="38">
        <v>66625.240999999995</v>
      </c>
      <c r="D37" s="38">
        <v>66625.240999999995</v>
      </c>
      <c r="E37" s="38">
        <f t="shared" si="2"/>
        <v>22.653641233325526</v>
      </c>
      <c r="F37" s="234"/>
    </row>
    <row r="38" spans="1:6" ht="116.25" customHeight="1" thickBot="1" x14ac:dyDescent="0.25">
      <c r="A38" s="149" t="s">
        <v>29</v>
      </c>
      <c r="B38" s="150">
        <f>B40+B41</f>
        <v>1053</v>
      </c>
      <c r="C38" s="40">
        <f>C40+C41</f>
        <v>650.96799999999996</v>
      </c>
      <c r="D38" s="40">
        <f>D40+D41</f>
        <v>650.96799999999996</v>
      </c>
      <c r="E38" s="151">
        <f t="shared" si="2"/>
        <v>61.820322886989551</v>
      </c>
      <c r="F38" s="49" t="s">
        <v>87</v>
      </c>
    </row>
    <row r="39" spans="1:6" ht="19.5" customHeight="1" x14ac:dyDescent="0.2">
      <c r="A39" s="50" t="s">
        <v>9</v>
      </c>
      <c r="B39" s="51">
        <v>1053</v>
      </c>
      <c r="C39" s="39">
        <f>C40+C41</f>
        <v>650.96799999999996</v>
      </c>
      <c r="D39" s="39">
        <f>D40+D41</f>
        <v>650.96799999999996</v>
      </c>
      <c r="E39" s="52">
        <f t="shared" si="2"/>
        <v>61.820322886989551</v>
      </c>
      <c r="F39" s="53"/>
    </row>
    <row r="40" spans="1:6" ht="66" customHeight="1" thickBot="1" x14ac:dyDescent="0.25">
      <c r="A40" s="164" t="s">
        <v>12</v>
      </c>
      <c r="B40" s="165">
        <v>1000</v>
      </c>
      <c r="C40" s="46">
        <v>650.96799999999996</v>
      </c>
      <c r="D40" s="46">
        <v>650.96799999999996</v>
      </c>
      <c r="E40" s="166">
        <f t="shared" si="2"/>
        <v>65.096800000000002</v>
      </c>
      <c r="F40" s="167" t="s">
        <v>88</v>
      </c>
    </row>
    <row r="41" spans="1:6" ht="62.25" customHeight="1" thickBot="1" x14ac:dyDescent="0.25">
      <c r="A41" s="170" t="s">
        <v>15</v>
      </c>
      <c r="B41" s="171">
        <v>53</v>
      </c>
      <c r="C41" s="47">
        <v>0</v>
      </c>
      <c r="D41" s="47">
        <v>0</v>
      </c>
      <c r="E41" s="48">
        <f t="shared" si="2"/>
        <v>0</v>
      </c>
      <c r="F41" s="49" t="s">
        <v>89</v>
      </c>
    </row>
    <row r="42" spans="1:6" ht="111.75" customHeight="1" thickBot="1" x14ac:dyDescent="0.3">
      <c r="A42" s="55" t="s">
        <v>25</v>
      </c>
      <c r="B42" s="56">
        <f>B44+B45+B46</f>
        <v>1240</v>
      </c>
      <c r="C42" s="56">
        <f>C44+C45+C46</f>
        <v>957.62</v>
      </c>
      <c r="D42" s="56">
        <f>D44+D45+D46</f>
        <v>957.62</v>
      </c>
      <c r="E42" s="57">
        <f t="shared" si="2"/>
        <v>77.227419354838716</v>
      </c>
      <c r="F42" s="49" t="s">
        <v>90</v>
      </c>
    </row>
    <row r="43" spans="1:6" ht="16.5" customHeight="1" x14ac:dyDescent="0.2">
      <c r="A43" s="58" t="s">
        <v>9</v>
      </c>
      <c r="B43" s="59">
        <f>B44+B45+B46</f>
        <v>1240</v>
      </c>
      <c r="C43" s="59">
        <f>C44+C45+C46</f>
        <v>957.62</v>
      </c>
      <c r="D43" s="59">
        <f>D44+D45+D46</f>
        <v>957.62</v>
      </c>
      <c r="E43" s="59">
        <f t="shared" si="2"/>
        <v>77.227419354838716</v>
      </c>
      <c r="F43" s="60"/>
    </row>
    <row r="44" spans="1:6" ht="70.5" customHeight="1" thickBot="1" x14ac:dyDescent="0.25">
      <c r="A44" s="26" t="s">
        <v>59</v>
      </c>
      <c r="B44" s="61">
        <v>670</v>
      </c>
      <c r="C44" s="21">
        <v>547.72</v>
      </c>
      <c r="D44" s="21">
        <v>547.72</v>
      </c>
      <c r="E44" s="21">
        <f t="shared" si="2"/>
        <v>81.749253731343288</v>
      </c>
      <c r="F44" s="62" t="s">
        <v>91</v>
      </c>
    </row>
    <row r="45" spans="1:6" ht="58.5" customHeight="1" thickBot="1" x14ac:dyDescent="0.25">
      <c r="A45" s="68" t="s">
        <v>12</v>
      </c>
      <c r="B45" s="106">
        <v>300</v>
      </c>
      <c r="C45" s="32">
        <v>299.89999999999998</v>
      </c>
      <c r="D45" s="32">
        <v>299.89999999999998</v>
      </c>
      <c r="E45" s="216">
        <f t="shared" si="2"/>
        <v>99.966666666666654</v>
      </c>
      <c r="F45" s="63" t="s">
        <v>92</v>
      </c>
    </row>
    <row r="46" spans="1:6" ht="60.75" customHeight="1" thickBot="1" x14ac:dyDescent="0.25">
      <c r="A46" s="219" t="s">
        <v>15</v>
      </c>
      <c r="B46" s="220">
        <v>270</v>
      </c>
      <c r="C46" s="221">
        <v>110</v>
      </c>
      <c r="D46" s="221">
        <v>110</v>
      </c>
      <c r="E46" s="222">
        <f t="shared" si="2"/>
        <v>40.74074074074074</v>
      </c>
      <c r="F46" s="141" t="s">
        <v>93</v>
      </c>
    </row>
    <row r="47" spans="1:6" ht="105.75" customHeight="1" x14ac:dyDescent="0.2">
      <c r="A47" s="217" t="s">
        <v>54</v>
      </c>
      <c r="B47" s="214">
        <v>100</v>
      </c>
      <c r="C47" s="39">
        <v>0</v>
      </c>
      <c r="D47" s="39">
        <v>0</v>
      </c>
      <c r="E47" s="218">
        <f t="shared" si="2"/>
        <v>0</v>
      </c>
      <c r="F47" s="159" t="s">
        <v>55</v>
      </c>
    </row>
    <row r="48" spans="1:6" ht="33.75" customHeight="1" x14ac:dyDescent="0.2">
      <c r="A48" s="160" t="s">
        <v>9</v>
      </c>
      <c r="B48" s="65">
        <v>100</v>
      </c>
      <c r="C48" s="38">
        <v>0</v>
      </c>
      <c r="D48" s="38">
        <v>0</v>
      </c>
      <c r="E48" s="66">
        <f t="shared" si="2"/>
        <v>0</v>
      </c>
      <c r="F48" s="62" t="s">
        <v>94</v>
      </c>
    </row>
    <row r="49" spans="1:6" ht="170.25" customHeight="1" x14ac:dyDescent="0.25">
      <c r="A49" s="23" t="s">
        <v>70</v>
      </c>
      <c r="B49" s="13">
        <f>B52+B53+B54+B55</f>
        <v>2108.1999999999998</v>
      </c>
      <c r="C49" s="91">
        <f>C52+C53+C54+C55</f>
        <v>1046.83</v>
      </c>
      <c r="D49" s="91">
        <f>D52+D53+D54+D55</f>
        <v>1046.83</v>
      </c>
      <c r="E49" s="21">
        <f t="shared" si="2"/>
        <v>49.655156057300061</v>
      </c>
      <c r="F49" s="27" t="s">
        <v>95</v>
      </c>
    </row>
    <row r="50" spans="1:6" ht="17.25" customHeight="1" x14ac:dyDescent="0.2">
      <c r="A50" s="20" t="s">
        <v>9</v>
      </c>
      <c r="B50" s="21">
        <f>B52+B53+B54+B55</f>
        <v>2108.1999999999998</v>
      </c>
      <c r="C50" s="21">
        <f>C52+C53+C54+C55</f>
        <v>1046.83</v>
      </c>
      <c r="D50" s="21">
        <f>D52+D53+D54+D55</f>
        <v>1046.83</v>
      </c>
      <c r="E50" s="21">
        <f t="shared" si="2"/>
        <v>49.655156057300061</v>
      </c>
      <c r="F50" s="25"/>
    </row>
    <row r="51" spans="1:6" ht="22.5" customHeight="1" x14ac:dyDescent="0.25">
      <c r="A51" s="23" t="s">
        <v>10</v>
      </c>
      <c r="B51" s="24"/>
      <c r="C51" s="24"/>
      <c r="D51" s="24"/>
      <c r="E51" s="67"/>
      <c r="F51" s="25"/>
    </row>
    <row r="52" spans="1:6" ht="49.5" customHeight="1" x14ac:dyDescent="0.2">
      <c r="A52" s="26" t="s">
        <v>22</v>
      </c>
      <c r="B52" s="24">
        <v>290</v>
      </c>
      <c r="C52" s="24">
        <v>52.23</v>
      </c>
      <c r="D52" s="24">
        <v>52.23</v>
      </c>
      <c r="E52" s="24">
        <f t="shared" ref="E52:E70" si="3">C52/B52*100</f>
        <v>18.010344827586206</v>
      </c>
      <c r="F52" s="27" t="s">
        <v>96</v>
      </c>
    </row>
    <row r="53" spans="1:6" ht="57.75" x14ac:dyDescent="0.2">
      <c r="A53" s="26" t="s">
        <v>12</v>
      </c>
      <c r="B53" s="21">
        <v>970</v>
      </c>
      <c r="C53" s="21">
        <v>425</v>
      </c>
      <c r="D53" s="21">
        <v>425</v>
      </c>
      <c r="E53" s="21">
        <f t="shared" si="3"/>
        <v>43.814432989690722</v>
      </c>
      <c r="F53" s="25" t="s">
        <v>97</v>
      </c>
    </row>
    <row r="54" spans="1:6" ht="65.25" customHeight="1" x14ac:dyDescent="0.2">
      <c r="A54" s="68" t="s">
        <v>59</v>
      </c>
      <c r="B54" s="32">
        <v>319.8</v>
      </c>
      <c r="C54" s="32">
        <v>206.8</v>
      </c>
      <c r="D54" s="32">
        <v>206.8</v>
      </c>
      <c r="E54" s="32">
        <f t="shared" si="3"/>
        <v>64.66541588492808</v>
      </c>
      <c r="F54" s="69" t="s">
        <v>98</v>
      </c>
    </row>
    <row r="55" spans="1:6" ht="87" customHeight="1" thickBot="1" x14ac:dyDescent="0.25">
      <c r="A55" s="181" t="s">
        <v>15</v>
      </c>
      <c r="B55" s="182">
        <v>528.4</v>
      </c>
      <c r="C55" s="182">
        <v>362.8</v>
      </c>
      <c r="D55" s="182">
        <v>362.8</v>
      </c>
      <c r="E55" s="182">
        <f t="shared" si="3"/>
        <v>68.660105980317937</v>
      </c>
      <c r="F55" s="183" t="s">
        <v>99</v>
      </c>
    </row>
    <row r="56" spans="1:6" ht="138" customHeight="1" thickBot="1" x14ac:dyDescent="0.3">
      <c r="A56" s="186" t="s">
        <v>44</v>
      </c>
      <c r="B56" s="187">
        <f>B58+B59+B60</f>
        <v>1653.4999999999998</v>
      </c>
      <c r="C56" s="187">
        <f>C58+C59+C60</f>
        <v>684.6</v>
      </c>
      <c r="D56" s="187">
        <f>D58+D59+D60</f>
        <v>684.6</v>
      </c>
      <c r="E56" s="187">
        <f t="shared" si="3"/>
        <v>41.403084366495321</v>
      </c>
      <c r="F56" s="159" t="s">
        <v>100</v>
      </c>
    </row>
    <row r="57" spans="1:6" ht="26.25" customHeight="1" thickBot="1" x14ac:dyDescent="0.25">
      <c r="A57" s="188" t="s">
        <v>9</v>
      </c>
      <c r="B57" s="34">
        <f>B58+B59+B60</f>
        <v>1653.4999999999998</v>
      </c>
      <c r="C57" s="34">
        <f>C58+C59+C60</f>
        <v>684.6</v>
      </c>
      <c r="D57" s="34">
        <f>D58+D59+D60</f>
        <v>684.6</v>
      </c>
      <c r="E57" s="34">
        <f t="shared" si="3"/>
        <v>41.403084366495321</v>
      </c>
      <c r="F57" s="116"/>
    </row>
    <row r="58" spans="1:6" ht="35.25" customHeight="1" thickBot="1" x14ac:dyDescent="0.25">
      <c r="A58" s="112" t="s">
        <v>16</v>
      </c>
      <c r="B58" s="34">
        <v>528.79999999999995</v>
      </c>
      <c r="C58" s="34">
        <v>217</v>
      </c>
      <c r="D58" s="34">
        <v>217</v>
      </c>
      <c r="E58" s="34">
        <f t="shared" si="3"/>
        <v>41.036308623298034</v>
      </c>
      <c r="F58" s="116" t="s">
        <v>101</v>
      </c>
    </row>
    <row r="59" spans="1:6" ht="30" thickBot="1" x14ac:dyDescent="0.25">
      <c r="A59" s="168" t="s">
        <v>17</v>
      </c>
      <c r="B59" s="79">
        <v>595.9</v>
      </c>
      <c r="C59" s="79">
        <v>243.6</v>
      </c>
      <c r="D59" s="79">
        <v>243.6</v>
      </c>
      <c r="E59" s="79">
        <f t="shared" si="3"/>
        <v>40.879342171505286</v>
      </c>
      <c r="F59" s="64" t="s">
        <v>102</v>
      </c>
    </row>
    <row r="60" spans="1:6" ht="33" customHeight="1" thickBot="1" x14ac:dyDescent="0.25">
      <c r="A60" s="112" t="s">
        <v>18</v>
      </c>
      <c r="B60" s="34">
        <v>528.79999999999995</v>
      </c>
      <c r="C60" s="34">
        <v>224</v>
      </c>
      <c r="D60" s="34">
        <v>224</v>
      </c>
      <c r="E60" s="34">
        <f t="shared" si="3"/>
        <v>42.360060514372165</v>
      </c>
      <c r="F60" s="116" t="s">
        <v>103</v>
      </c>
    </row>
    <row r="61" spans="1:6" ht="142.5" customHeight="1" x14ac:dyDescent="0.25">
      <c r="A61" s="184" t="s">
        <v>28</v>
      </c>
      <c r="B61" s="185">
        <f>B62+B63+B64</f>
        <v>39049.4</v>
      </c>
      <c r="C61" s="91">
        <f>C62+C63+C64</f>
        <v>13929.447</v>
      </c>
      <c r="D61" s="91">
        <f>D62+D63+D64</f>
        <v>13929.447</v>
      </c>
      <c r="E61" s="91">
        <f t="shared" si="3"/>
        <v>35.671347062951028</v>
      </c>
      <c r="F61" s="60" t="s">
        <v>104</v>
      </c>
    </row>
    <row r="62" spans="1:6" ht="29.25" customHeight="1" x14ac:dyDescent="0.2">
      <c r="A62" s="76" t="s">
        <v>7</v>
      </c>
      <c r="B62" s="77">
        <v>16578.3</v>
      </c>
      <c r="C62" s="21">
        <v>4570.808</v>
      </c>
      <c r="D62" s="21">
        <v>4570.808</v>
      </c>
      <c r="E62" s="21">
        <f t="shared" si="3"/>
        <v>27.571029598933546</v>
      </c>
      <c r="F62" s="78" t="s">
        <v>78</v>
      </c>
    </row>
    <row r="63" spans="1:6" ht="35.25" customHeight="1" thickBot="1" x14ac:dyDescent="0.25">
      <c r="A63" s="161" t="s">
        <v>4</v>
      </c>
      <c r="B63" s="162">
        <v>16578.3</v>
      </c>
      <c r="C63" s="72">
        <v>5152.05</v>
      </c>
      <c r="D63" s="72">
        <v>5152.05</v>
      </c>
      <c r="E63" s="72">
        <f t="shared" si="3"/>
        <v>31.077070628472164</v>
      </c>
      <c r="F63" s="163" t="s">
        <v>79</v>
      </c>
    </row>
    <row r="64" spans="1:6" ht="34.5" customHeight="1" thickBot="1" x14ac:dyDescent="0.25">
      <c r="A64" s="80" t="s">
        <v>5</v>
      </c>
      <c r="B64" s="81">
        <v>5892.8</v>
      </c>
      <c r="C64" s="34">
        <v>4206.5889999999999</v>
      </c>
      <c r="D64" s="34">
        <v>4206.5889999999999</v>
      </c>
      <c r="E64" s="34">
        <f t="shared" si="3"/>
        <v>71.385232826500129</v>
      </c>
      <c r="F64" s="82" t="s">
        <v>80</v>
      </c>
    </row>
    <row r="65" spans="1:257" ht="95.25" customHeight="1" thickBot="1" x14ac:dyDescent="0.3">
      <c r="A65" s="175" t="s">
        <v>52</v>
      </c>
      <c r="B65" s="176">
        <f>B66</f>
        <v>1000</v>
      </c>
      <c r="C65" s="176">
        <f>C66</f>
        <v>65.528000000000006</v>
      </c>
      <c r="D65" s="176">
        <f>D66</f>
        <v>65.528000000000006</v>
      </c>
      <c r="E65" s="176">
        <f t="shared" si="3"/>
        <v>6.5528000000000004</v>
      </c>
      <c r="F65" s="116" t="s">
        <v>105</v>
      </c>
    </row>
    <row r="66" spans="1:257" ht="168.75" customHeight="1" thickBot="1" x14ac:dyDescent="0.25">
      <c r="A66" s="71" t="s">
        <v>9</v>
      </c>
      <c r="B66" s="72">
        <v>1000</v>
      </c>
      <c r="C66" s="72">
        <v>65.528000000000006</v>
      </c>
      <c r="D66" s="72">
        <v>65.528000000000006</v>
      </c>
      <c r="E66" s="72">
        <f t="shared" si="3"/>
        <v>6.5528000000000004</v>
      </c>
      <c r="F66" s="174" t="s">
        <v>106</v>
      </c>
    </row>
    <row r="67" spans="1:257" ht="72" customHeight="1" x14ac:dyDescent="0.25">
      <c r="A67" s="173" t="s">
        <v>39</v>
      </c>
      <c r="B67" s="154">
        <f>B69+B70+B71+B72+B73</f>
        <v>2805</v>
      </c>
      <c r="C67" s="154">
        <f>C69+C70+C71+C72+C73</f>
        <v>1108.508</v>
      </c>
      <c r="D67" s="154">
        <f>D69+D70+D71+D72+D73</f>
        <v>1108.508</v>
      </c>
      <c r="E67" s="154">
        <f t="shared" si="3"/>
        <v>39.519001782531191</v>
      </c>
      <c r="F67" s="74" t="s">
        <v>107</v>
      </c>
    </row>
    <row r="68" spans="1:257" ht="20.25" customHeight="1" x14ac:dyDescent="0.2">
      <c r="A68" s="20" t="s">
        <v>9</v>
      </c>
      <c r="B68" s="21">
        <f>B69+B70+B71+B72+B73</f>
        <v>2805</v>
      </c>
      <c r="C68" s="21">
        <f>C69+C70+C71+C72+C73</f>
        <v>1108.508</v>
      </c>
      <c r="D68" s="21">
        <f>D69+D70+D71+D72+D73</f>
        <v>1108.508</v>
      </c>
      <c r="E68" s="21">
        <f t="shared" si="3"/>
        <v>39.519001782531191</v>
      </c>
      <c r="F68" s="25"/>
    </row>
    <row r="69" spans="1:257" ht="34.5" customHeight="1" thickBot="1" x14ac:dyDescent="0.25">
      <c r="A69" s="172" t="s">
        <v>22</v>
      </c>
      <c r="B69" s="75">
        <v>85</v>
      </c>
      <c r="C69" s="75">
        <v>20</v>
      </c>
      <c r="D69" s="75">
        <v>20</v>
      </c>
      <c r="E69" s="75">
        <f t="shared" si="3"/>
        <v>23.52941176470588</v>
      </c>
      <c r="F69" s="178"/>
    </row>
    <row r="70" spans="1:257" ht="96.75" customHeight="1" thickBot="1" x14ac:dyDescent="0.25">
      <c r="A70" s="112" t="s">
        <v>12</v>
      </c>
      <c r="B70" s="34">
        <v>2000</v>
      </c>
      <c r="C70" s="34">
        <v>736.72</v>
      </c>
      <c r="D70" s="34">
        <v>736.72</v>
      </c>
      <c r="E70" s="34">
        <f t="shared" si="3"/>
        <v>36.835999999999999</v>
      </c>
      <c r="F70" s="179" t="s">
        <v>108</v>
      </c>
    </row>
    <row r="71" spans="1:257" ht="72.75" thickBot="1" x14ac:dyDescent="0.25">
      <c r="A71" s="112" t="s">
        <v>16</v>
      </c>
      <c r="B71" s="34">
        <v>240</v>
      </c>
      <c r="C71" s="34">
        <v>95.5</v>
      </c>
      <c r="D71" s="34">
        <v>95.5</v>
      </c>
      <c r="E71" s="34">
        <v>100</v>
      </c>
      <c r="F71" s="180" t="s">
        <v>109</v>
      </c>
    </row>
    <row r="72" spans="1:257" ht="80.25" customHeight="1" thickBot="1" x14ac:dyDescent="0.25">
      <c r="A72" s="112" t="s">
        <v>17</v>
      </c>
      <c r="B72" s="34">
        <v>240</v>
      </c>
      <c r="C72" s="34">
        <v>98.287999999999997</v>
      </c>
      <c r="D72" s="34">
        <v>98.287999999999997</v>
      </c>
      <c r="E72" s="34">
        <f>C72/B72*100</f>
        <v>40.953333333333333</v>
      </c>
      <c r="F72" s="116" t="s">
        <v>110</v>
      </c>
    </row>
    <row r="73" spans="1:257" ht="66" customHeight="1" thickBot="1" x14ac:dyDescent="0.25">
      <c r="A73" s="112" t="s">
        <v>18</v>
      </c>
      <c r="B73" s="34">
        <v>240</v>
      </c>
      <c r="C73" s="34">
        <v>158</v>
      </c>
      <c r="D73" s="34">
        <v>158</v>
      </c>
      <c r="E73" s="34">
        <f>C73/B73*100</f>
        <v>65.833333333333329</v>
      </c>
      <c r="F73" s="116" t="s">
        <v>111</v>
      </c>
    </row>
    <row r="74" spans="1:257" ht="77.25" customHeight="1" x14ac:dyDescent="0.2">
      <c r="A74" s="85" t="s">
        <v>30</v>
      </c>
      <c r="B74" s="86"/>
      <c r="C74" s="84"/>
      <c r="D74" s="84"/>
      <c r="E74" s="84"/>
      <c r="F74" s="74" t="s">
        <v>112</v>
      </c>
    </row>
    <row r="75" spans="1:257" ht="15" x14ac:dyDescent="0.2">
      <c r="A75" s="70" t="s">
        <v>8</v>
      </c>
      <c r="B75" s="87">
        <f>B77+B78</f>
        <v>3703.4</v>
      </c>
      <c r="C75" s="88">
        <f>C77+C78</f>
        <v>2300.2330000000002</v>
      </c>
      <c r="D75" s="88">
        <f>D77+D78</f>
        <v>2300.2330000000002</v>
      </c>
      <c r="E75" s="88">
        <f t="shared" ref="E75:E99" si="4">C75/B75*100</f>
        <v>62.111384133498944</v>
      </c>
      <c r="F75" s="45"/>
    </row>
    <row r="76" spans="1:257" ht="22.5" customHeight="1" thickBot="1" x14ac:dyDescent="0.25">
      <c r="A76" s="71" t="s">
        <v>9</v>
      </c>
      <c r="B76" s="89">
        <f>B77+B78</f>
        <v>3703.4</v>
      </c>
      <c r="C76" s="72">
        <f>C77+C78</f>
        <v>2300.2330000000002</v>
      </c>
      <c r="D76" s="72">
        <f>D77+D78</f>
        <v>2300.2330000000002</v>
      </c>
      <c r="E76" s="72">
        <f t="shared" si="4"/>
        <v>62.111384133498944</v>
      </c>
      <c r="F76" s="73"/>
    </row>
    <row r="77" spans="1:257" ht="79.5" customHeight="1" thickBot="1" x14ac:dyDescent="0.25">
      <c r="A77" s="189" t="s">
        <v>14</v>
      </c>
      <c r="B77" s="102">
        <v>1000</v>
      </c>
      <c r="C77" s="34">
        <v>625</v>
      </c>
      <c r="D77" s="34">
        <v>625</v>
      </c>
      <c r="E77" s="34">
        <f t="shared" si="4"/>
        <v>62.5</v>
      </c>
      <c r="F77" s="116" t="s">
        <v>113</v>
      </c>
    </row>
    <row r="78" spans="1:257" s="3" customFormat="1" ht="72" thickBot="1" x14ac:dyDescent="0.25">
      <c r="A78" s="112" t="s">
        <v>60</v>
      </c>
      <c r="B78" s="102">
        <v>2703.4</v>
      </c>
      <c r="C78" s="34">
        <v>1675.2329999999999</v>
      </c>
      <c r="D78" s="34">
        <v>1675.2329999999999</v>
      </c>
      <c r="E78" s="34">
        <f t="shared" si="4"/>
        <v>61.967633350595541</v>
      </c>
      <c r="F78" s="116" t="s">
        <v>114</v>
      </c>
      <c r="G78" s="6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  <c r="U78" s="6"/>
      <c r="V78" s="6"/>
      <c r="W78" s="6"/>
      <c r="X78" s="6"/>
      <c r="Y78" s="6"/>
      <c r="Z78" s="6"/>
      <c r="AA78" s="6"/>
      <c r="AB78" s="6"/>
      <c r="AC78" s="6"/>
      <c r="AD78" s="6"/>
      <c r="AE78" s="6"/>
      <c r="AF78" s="6"/>
      <c r="AG78" s="6"/>
      <c r="AH78" s="6"/>
      <c r="AI78" s="6"/>
      <c r="AJ78" s="6"/>
      <c r="AK78" s="6"/>
      <c r="AL78" s="6"/>
      <c r="AM78" s="6"/>
      <c r="AN78" s="6"/>
      <c r="AO78" s="6"/>
      <c r="AP78" s="6"/>
      <c r="AQ78" s="6"/>
      <c r="AR78" s="6"/>
      <c r="AS78" s="6"/>
      <c r="AT78" s="6"/>
      <c r="AU78" s="6"/>
      <c r="AV78" s="6"/>
      <c r="AW78" s="6"/>
      <c r="AX78" s="6"/>
      <c r="AY78" s="6"/>
      <c r="AZ78" s="6"/>
      <c r="BA78" s="6"/>
      <c r="BB78" s="6"/>
      <c r="BC78" s="6"/>
      <c r="BD78" s="6"/>
      <c r="BE78" s="6"/>
      <c r="BF78" s="6"/>
      <c r="BG78" s="6"/>
      <c r="BH78" s="6"/>
      <c r="BI78" s="6"/>
      <c r="BJ78" s="6"/>
      <c r="BK78" s="6"/>
      <c r="BL78" s="6"/>
      <c r="BM78" s="6"/>
      <c r="BN78" s="6"/>
      <c r="BO78" s="6"/>
      <c r="BP78" s="6"/>
      <c r="BQ78" s="6"/>
      <c r="BR78" s="6"/>
      <c r="BS78" s="6"/>
      <c r="BT78" s="6"/>
      <c r="BU78" s="6"/>
      <c r="BV78" s="6"/>
      <c r="BW78" s="6"/>
      <c r="BX78" s="6"/>
      <c r="BY78" s="6"/>
      <c r="BZ78" s="6"/>
      <c r="CA78" s="6"/>
      <c r="CB78" s="6"/>
      <c r="CC78" s="6"/>
      <c r="CD78" s="6"/>
      <c r="CE78" s="6"/>
      <c r="CF78" s="6"/>
      <c r="CG78" s="6"/>
      <c r="CH78" s="6"/>
      <c r="CI78" s="6"/>
      <c r="CJ78" s="6"/>
      <c r="CK78" s="6"/>
      <c r="CL78" s="6"/>
      <c r="CM78" s="6"/>
      <c r="CN78" s="6"/>
      <c r="CO78" s="6"/>
      <c r="CP78" s="6"/>
      <c r="CQ78" s="6"/>
      <c r="CR78" s="6"/>
      <c r="CS78" s="6"/>
      <c r="CT78" s="6"/>
      <c r="CU78" s="6"/>
      <c r="CV78" s="6"/>
      <c r="CW78" s="6"/>
      <c r="CX78" s="6"/>
      <c r="CY78" s="6"/>
      <c r="CZ78" s="6"/>
      <c r="DA78" s="6"/>
      <c r="DB78" s="6"/>
      <c r="DC78" s="6"/>
      <c r="DD78" s="6"/>
      <c r="DE78" s="6"/>
      <c r="DF78" s="6"/>
      <c r="DG78" s="6"/>
      <c r="DH78" s="6"/>
      <c r="DI78" s="6"/>
      <c r="DJ78" s="6"/>
      <c r="DK78" s="6"/>
      <c r="DL78" s="6"/>
      <c r="DM78" s="6"/>
      <c r="DN78" s="6"/>
      <c r="DO78" s="6"/>
      <c r="DP78" s="6"/>
      <c r="DQ78" s="6"/>
      <c r="DR78" s="6"/>
      <c r="DS78" s="6"/>
      <c r="DT78" s="6"/>
      <c r="DU78" s="6"/>
      <c r="DV78" s="6"/>
      <c r="DW78" s="6"/>
      <c r="DX78" s="6"/>
      <c r="DY78" s="6"/>
      <c r="DZ78" s="6"/>
      <c r="EA78" s="6"/>
      <c r="EB78" s="6"/>
      <c r="EC78" s="6"/>
      <c r="ED78" s="6"/>
      <c r="EE78" s="6"/>
      <c r="EF78" s="6"/>
      <c r="EG78" s="6"/>
      <c r="EH78" s="6"/>
      <c r="EI78" s="6"/>
      <c r="EJ78" s="6"/>
      <c r="EK78" s="6"/>
      <c r="EL78" s="6"/>
      <c r="EM78" s="6"/>
      <c r="EN78" s="6"/>
      <c r="EO78" s="6"/>
      <c r="EP78" s="6"/>
      <c r="EQ78" s="6"/>
      <c r="ER78" s="6"/>
      <c r="ES78" s="6"/>
      <c r="ET78" s="6"/>
      <c r="EU78" s="6"/>
      <c r="EV78" s="6"/>
      <c r="EW78" s="6"/>
      <c r="EX78" s="6"/>
      <c r="EY78" s="6"/>
      <c r="EZ78" s="6"/>
      <c r="FA78" s="6"/>
      <c r="FB78" s="6"/>
      <c r="FC78" s="6"/>
      <c r="FD78" s="6"/>
      <c r="FE78" s="6"/>
      <c r="FF78" s="6"/>
      <c r="FG78" s="6"/>
      <c r="FH78" s="6"/>
      <c r="FI78" s="6"/>
      <c r="FJ78" s="6"/>
      <c r="FK78" s="6"/>
      <c r="FL78" s="6"/>
      <c r="FM78" s="6"/>
      <c r="FN78" s="6"/>
      <c r="FO78" s="6"/>
      <c r="FP78" s="6"/>
      <c r="FQ78" s="6"/>
      <c r="FR78" s="6"/>
      <c r="FS78" s="6"/>
      <c r="FT78" s="6"/>
      <c r="FU78" s="6"/>
      <c r="FV78" s="6"/>
      <c r="FW78" s="6"/>
      <c r="FX78" s="6"/>
      <c r="FY78" s="6"/>
      <c r="FZ78" s="6"/>
      <c r="GA78" s="6"/>
      <c r="GB78" s="6"/>
      <c r="GC78" s="6"/>
      <c r="GD78" s="6"/>
      <c r="GE78" s="6"/>
      <c r="GF78" s="6"/>
      <c r="GG78" s="6"/>
      <c r="GH78" s="6"/>
      <c r="GI78" s="6"/>
      <c r="GJ78" s="6"/>
      <c r="GK78" s="6"/>
      <c r="GL78" s="6"/>
      <c r="GM78" s="6"/>
      <c r="GN78" s="6"/>
      <c r="GO78" s="6"/>
      <c r="GP78" s="6"/>
      <c r="GQ78" s="6"/>
      <c r="GR78" s="6"/>
      <c r="GS78" s="6"/>
      <c r="GT78" s="6"/>
      <c r="GU78" s="6"/>
      <c r="GV78" s="6"/>
      <c r="GW78" s="6"/>
      <c r="GX78" s="6"/>
      <c r="GY78" s="6"/>
      <c r="GZ78" s="6"/>
      <c r="HA78" s="6"/>
      <c r="HB78" s="6"/>
      <c r="HC78" s="6"/>
      <c r="HD78" s="6"/>
      <c r="HE78" s="6"/>
      <c r="HF78" s="6"/>
      <c r="HG78" s="6"/>
      <c r="HH78" s="6"/>
      <c r="HI78" s="6"/>
      <c r="HJ78" s="6"/>
      <c r="HK78" s="6"/>
      <c r="HL78" s="6"/>
      <c r="HM78" s="6"/>
      <c r="HN78" s="6"/>
      <c r="HO78" s="6"/>
      <c r="HP78" s="6"/>
      <c r="HQ78" s="6"/>
      <c r="HR78" s="6"/>
      <c r="HS78" s="6"/>
      <c r="HT78" s="6"/>
      <c r="HU78" s="6"/>
      <c r="HV78" s="6"/>
      <c r="HW78" s="6"/>
      <c r="HX78" s="6"/>
      <c r="HY78" s="6"/>
      <c r="HZ78" s="6"/>
      <c r="IA78" s="6"/>
      <c r="IB78" s="6"/>
      <c r="IC78" s="6"/>
      <c r="ID78" s="6"/>
      <c r="IE78" s="6"/>
      <c r="IF78" s="6"/>
      <c r="IG78" s="6"/>
      <c r="IH78" s="6"/>
      <c r="II78" s="6"/>
      <c r="IJ78" s="6"/>
      <c r="IK78" s="6"/>
      <c r="IL78" s="6"/>
      <c r="IM78" s="6"/>
      <c r="IN78" s="6"/>
      <c r="IO78" s="6"/>
      <c r="IP78" s="6"/>
      <c r="IQ78" s="6"/>
      <c r="IR78" s="6"/>
      <c r="IS78" s="6"/>
      <c r="IT78" s="6"/>
      <c r="IU78" s="6"/>
      <c r="IV78" s="6"/>
      <c r="IW78" s="6"/>
    </row>
    <row r="79" spans="1:257" ht="76.5" customHeight="1" thickBot="1" x14ac:dyDescent="0.3">
      <c r="A79" s="175" t="s">
        <v>50</v>
      </c>
      <c r="B79" s="176">
        <f>B80</f>
        <v>1388744.9</v>
      </c>
      <c r="C79" s="176">
        <f>C80</f>
        <v>811793.2</v>
      </c>
      <c r="D79" s="176">
        <f>D80</f>
        <v>811793.2</v>
      </c>
      <c r="E79" s="176">
        <f t="shared" si="4"/>
        <v>58.45517056444276</v>
      </c>
      <c r="F79" s="116" t="s">
        <v>115</v>
      </c>
    </row>
    <row r="80" spans="1:257" ht="183" customHeight="1" thickBot="1" x14ac:dyDescent="0.25">
      <c r="A80" s="92" t="s">
        <v>9</v>
      </c>
      <c r="B80" s="79">
        <v>1388744.9</v>
      </c>
      <c r="C80" s="79">
        <v>811793.2</v>
      </c>
      <c r="D80" s="79">
        <v>811793.2</v>
      </c>
      <c r="E80" s="79">
        <f t="shared" si="4"/>
        <v>58.45517056444276</v>
      </c>
      <c r="F80" s="177" t="s">
        <v>116</v>
      </c>
    </row>
    <row r="81" spans="1:6" ht="88.5" customHeight="1" x14ac:dyDescent="0.25">
      <c r="A81" s="85" t="s">
        <v>53</v>
      </c>
      <c r="B81" s="154">
        <f t="shared" ref="B81:D82" si="5">B82</f>
        <v>800</v>
      </c>
      <c r="C81" s="154">
        <f t="shared" si="5"/>
        <v>258.315</v>
      </c>
      <c r="D81" s="154">
        <f t="shared" si="5"/>
        <v>258.315</v>
      </c>
      <c r="E81" s="84">
        <f t="shared" si="4"/>
        <v>32.289375</v>
      </c>
      <c r="F81" s="74" t="s">
        <v>117</v>
      </c>
    </row>
    <row r="82" spans="1:6" ht="21" customHeight="1" x14ac:dyDescent="0.2">
      <c r="A82" s="92" t="s">
        <v>9</v>
      </c>
      <c r="B82" s="21">
        <f t="shared" si="5"/>
        <v>800</v>
      </c>
      <c r="C82" s="21">
        <f t="shared" si="5"/>
        <v>258.315</v>
      </c>
      <c r="D82" s="21">
        <f t="shared" si="5"/>
        <v>258.315</v>
      </c>
      <c r="E82" s="21">
        <f t="shared" si="4"/>
        <v>32.289375</v>
      </c>
      <c r="F82" s="27"/>
    </row>
    <row r="83" spans="1:6" ht="51" customHeight="1" thickBot="1" x14ac:dyDescent="0.3">
      <c r="A83" s="172" t="s">
        <v>61</v>
      </c>
      <c r="B83" s="75">
        <v>800</v>
      </c>
      <c r="C83" s="75">
        <v>258.315</v>
      </c>
      <c r="D83" s="75">
        <v>258.315</v>
      </c>
      <c r="E83" s="157">
        <f t="shared" si="4"/>
        <v>32.289375</v>
      </c>
      <c r="F83" s="111" t="s">
        <v>118</v>
      </c>
    </row>
    <row r="84" spans="1:6" ht="155.25" customHeight="1" x14ac:dyDescent="0.25">
      <c r="A84" s="90" t="s">
        <v>27</v>
      </c>
      <c r="B84" s="190">
        <f>B86+B87</f>
        <v>145955.01999999999</v>
      </c>
      <c r="C84" s="190">
        <f>C86+C87</f>
        <v>73324.770999999993</v>
      </c>
      <c r="D84" s="190">
        <f>D86+D87</f>
        <v>73324.770999999993</v>
      </c>
      <c r="E84" s="190">
        <f t="shared" si="4"/>
        <v>50.237923299931722</v>
      </c>
      <c r="F84" s="191" t="s">
        <v>119</v>
      </c>
    </row>
    <row r="85" spans="1:6" ht="21" customHeight="1" x14ac:dyDescent="0.25">
      <c r="A85" s="42" t="s">
        <v>9</v>
      </c>
      <c r="B85" s="93">
        <f>B86+B87</f>
        <v>145955.01999999999</v>
      </c>
      <c r="C85" s="93">
        <f>C86+C87</f>
        <v>73324.770999999993</v>
      </c>
      <c r="D85" s="93">
        <f>D86+D87</f>
        <v>73324.770999999993</v>
      </c>
      <c r="E85" s="93">
        <f t="shared" si="4"/>
        <v>50.237923299931722</v>
      </c>
      <c r="F85" s="94"/>
    </row>
    <row r="86" spans="1:6" ht="88.5" customHeight="1" x14ac:dyDescent="0.2">
      <c r="A86" s="68" t="s">
        <v>62</v>
      </c>
      <c r="B86" s="95">
        <v>15415.3</v>
      </c>
      <c r="C86" s="95">
        <v>15415.3</v>
      </c>
      <c r="D86" s="95">
        <v>15415.3</v>
      </c>
      <c r="E86" s="95">
        <f t="shared" si="4"/>
        <v>100</v>
      </c>
      <c r="F86" s="96" t="s">
        <v>120</v>
      </c>
    </row>
    <row r="87" spans="1:6" ht="88.5" customHeight="1" x14ac:dyDescent="0.2">
      <c r="A87" s="68" t="s">
        <v>63</v>
      </c>
      <c r="B87" s="95">
        <v>130539.72</v>
      </c>
      <c r="C87" s="95">
        <v>57909.470999999998</v>
      </c>
      <c r="D87" s="95">
        <v>57909.470999999998</v>
      </c>
      <c r="E87" s="95">
        <f t="shared" si="4"/>
        <v>44.361571328634689</v>
      </c>
      <c r="F87" s="97" t="s">
        <v>77</v>
      </c>
    </row>
    <row r="88" spans="1:6" ht="120.75" customHeight="1" x14ac:dyDescent="0.25">
      <c r="A88" s="19" t="s">
        <v>35</v>
      </c>
      <c r="B88" s="13">
        <f>B89</f>
        <v>15000</v>
      </c>
      <c r="C88" s="13">
        <f>C89</f>
        <v>0</v>
      </c>
      <c r="D88" s="13">
        <f>D89</f>
        <v>0</v>
      </c>
      <c r="E88" s="13">
        <f t="shared" si="4"/>
        <v>0</v>
      </c>
      <c r="F88" s="83" t="s">
        <v>121</v>
      </c>
    </row>
    <row r="89" spans="1:6" ht="30" customHeight="1" thickBot="1" x14ac:dyDescent="0.25">
      <c r="A89" s="42" t="s">
        <v>9</v>
      </c>
      <c r="B89" s="32">
        <v>15000</v>
      </c>
      <c r="C89" s="32">
        <v>0</v>
      </c>
      <c r="D89" s="32">
        <v>0</v>
      </c>
      <c r="E89" s="32">
        <f t="shared" si="4"/>
        <v>0</v>
      </c>
      <c r="F89" s="69" t="s">
        <v>122</v>
      </c>
    </row>
    <row r="90" spans="1:6" ht="90" customHeight="1" x14ac:dyDescent="0.25">
      <c r="A90" s="85" t="s">
        <v>33</v>
      </c>
      <c r="B90" s="154">
        <f>B92+B93+B94+B95</f>
        <v>129402.2</v>
      </c>
      <c r="C90" s="154">
        <f>C92+C93+C94+C95</f>
        <v>64175.288999999997</v>
      </c>
      <c r="D90" s="154">
        <f>D92+D93+D94+D95</f>
        <v>64175.288999999997</v>
      </c>
      <c r="E90" s="154">
        <f t="shared" si="4"/>
        <v>49.593661467888488</v>
      </c>
      <c r="F90" s="74" t="s">
        <v>123</v>
      </c>
    </row>
    <row r="91" spans="1:6" ht="23.25" customHeight="1" x14ac:dyDescent="0.2">
      <c r="A91" s="20" t="s">
        <v>9</v>
      </c>
      <c r="B91" s="21">
        <f>B92+B93+B94+B95</f>
        <v>129402.2</v>
      </c>
      <c r="C91" s="21">
        <f>C92+C93+C94+C95</f>
        <v>64175.288999999997</v>
      </c>
      <c r="D91" s="21">
        <f>D92+D93+D94+D95</f>
        <v>64175.288999999997</v>
      </c>
      <c r="E91" s="21">
        <f t="shared" si="4"/>
        <v>49.593661467888488</v>
      </c>
      <c r="F91" s="25"/>
    </row>
    <row r="92" spans="1:6" ht="60" customHeight="1" x14ac:dyDescent="0.2">
      <c r="A92" s="26" t="s">
        <v>16</v>
      </c>
      <c r="B92" s="21">
        <v>230</v>
      </c>
      <c r="C92" s="21">
        <v>168.18</v>
      </c>
      <c r="D92" s="21">
        <v>168.18</v>
      </c>
      <c r="E92" s="21">
        <f t="shared" si="4"/>
        <v>73.121739130434776</v>
      </c>
      <c r="F92" s="25" t="s">
        <v>124</v>
      </c>
    </row>
    <row r="93" spans="1:6" ht="63.75" customHeight="1" x14ac:dyDescent="0.2">
      <c r="A93" s="26" t="s">
        <v>17</v>
      </c>
      <c r="B93" s="24">
        <v>230</v>
      </c>
      <c r="C93" s="24">
        <v>122.041</v>
      </c>
      <c r="D93" s="24">
        <v>122.041</v>
      </c>
      <c r="E93" s="21">
        <f t="shared" si="4"/>
        <v>53.061304347826088</v>
      </c>
      <c r="F93" s="78" t="s">
        <v>125</v>
      </c>
    </row>
    <row r="94" spans="1:6" ht="58.5" thickBot="1" x14ac:dyDescent="0.25">
      <c r="A94" s="68" t="s">
        <v>18</v>
      </c>
      <c r="B94" s="192">
        <v>230</v>
      </c>
      <c r="C94" s="192">
        <v>109</v>
      </c>
      <c r="D94" s="192">
        <v>109</v>
      </c>
      <c r="E94" s="32">
        <f t="shared" si="4"/>
        <v>47.391304347826086</v>
      </c>
      <c r="F94" s="96" t="s">
        <v>126</v>
      </c>
    </row>
    <row r="95" spans="1:6" ht="158.25" thickBot="1" x14ac:dyDescent="0.25">
      <c r="A95" s="112" t="s">
        <v>15</v>
      </c>
      <c r="B95" s="193">
        <v>128712.2</v>
      </c>
      <c r="C95" s="193">
        <v>63776.067999999999</v>
      </c>
      <c r="D95" s="193">
        <v>63776.067999999999</v>
      </c>
      <c r="E95" s="34">
        <f t="shared" si="4"/>
        <v>49.54935740357169</v>
      </c>
      <c r="F95" s="82" t="s">
        <v>127</v>
      </c>
    </row>
    <row r="96" spans="1:6" ht="165.75" customHeight="1" x14ac:dyDescent="0.2">
      <c r="A96" s="173" t="s">
        <v>56</v>
      </c>
      <c r="B96" s="86">
        <f>B98+B99</f>
        <v>25000</v>
      </c>
      <c r="C96" s="86">
        <f>C98+C99</f>
        <v>14711.775</v>
      </c>
      <c r="D96" s="86">
        <f>D98+D99</f>
        <v>14711.775</v>
      </c>
      <c r="E96" s="84">
        <f t="shared" si="4"/>
        <v>58.847099999999998</v>
      </c>
      <c r="F96" s="74" t="s">
        <v>128</v>
      </c>
    </row>
    <row r="97" spans="1:6" ht="15" x14ac:dyDescent="0.2">
      <c r="A97" s="98" t="s">
        <v>5</v>
      </c>
      <c r="B97" s="87">
        <f>B98+B99</f>
        <v>25000</v>
      </c>
      <c r="C97" s="87">
        <f>C98+C99</f>
        <v>14711.775</v>
      </c>
      <c r="D97" s="87">
        <f>D98+D99</f>
        <v>14711.775</v>
      </c>
      <c r="E97" s="88">
        <f t="shared" si="4"/>
        <v>58.847099999999998</v>
      </c>
      <c r="F97" s="45"/>
    </row>
    <row r="98" spans="1:6" ht="30" thickBot="1" x14ac:dyDescent="0.25">
      <c r="A98" s="172" t="s">
        <v>22</v>
      </c>
      <c r="B98" s="142">
        <v>15000</v>
      </c>
      <c r="C98" s="142">
        <v>13877.775</v>
      </c>
      <c r="D98" s="142">
        <v>13877.775</v>
      </c>
      <c r="E98" s="75">
        <f t="shared" si="4"/>
        <v>92.518499999999989</v>
      </c>
      <c r="F98" s="178" t="s">
        <v>129</v>
      </c>
    </row>
    <row r="99" spans="1:6" ht="101.25" customHeight="1" thickBot="1" x14ac:dyDescent="0.25">
      <c r="A99" s="210" t="s">
        <v>57</v>
      </c>
      <c r="B99" s="169">
        <v>10000</v>
      </c>
      <c r="C99" s="79">
        <v>834</v>
      </c>
      <c r="D99" s="79">
        <v>834</v>
      </c>
      <c r="E99" s="211">
        <f t="shared" si="4"/>
        <v>8.34</v>
      </c>
      <c r="F99" s="212" t="s">
        <v>130</v>
      </c>
    </row>
    <row r="100" spans="1:6" ht="115.5" customHeight="1" thickBot="1" x14ac:dyDescent="0.3">
      <c r="A100" s="209" t="s">
        <v>64</v>
      </c>
      <c r="B100" s="99">
        <v>0</v>
      </c>
      <c r="C100" s="101">
        <v>0</v>
      </c>
      <c r="D100" s="101">
        <v>0</v>
      </c>
      <c r="E100" s="46">
        <v>0</v>
      </c>
      <c r="F100" s="147" t="s">
        <v>131</v>
      </c>
    </row>
    <row r="101" spans="1:6" ht="20.25" customHeight="1" thickBot="1" x14ac:dyDescent="0.25">
      <c r="A101" s="103" t="s">
        <v>5</v>
      </c>
      <c r="B101" s="102">
        <v>0</v>
      </c>
      <c r="C101" s="57">
        <v>0</v>
      </c>
      <c r="D101" s="57">
        <v>0</v>
      </c>
      <c r="E101" s="47">
        <v>0</v>
      </c>
      <c r="F101" s="104"/>
    </row>
    <row r="102" spans="1:6" ht="330.75" customHeight="1" x14ac:dyDescent="0.25">
      <c r="A102" s="70" t="s">
        <v>36</v>
      </c>
      <c r="B102" s="105">
        <f>B103</f>
        <v>0</v>
      </c>
      <c r="C102" s="105">
        <f>C103</f>
        <v>0</v>
      </c>
      <c r="D102" s="105">
        <f>D103</f>
        <v>0</v>
      </c>
      <c r="E102" s="88">
        <v>0</v>
      </c>
      <c r="F102" s="60" t="s">
        <v>132</v>
      </c>
    </row>
    <row r="103" spans="1:6" ht="15.75" thickBot="1" x14ac:dyDescent="0.25">
      <c r="A103" s="44" t="s">
        <v>5</v>
      </c>
      <c r="B103" s="142">
        <v>0</v>
      </c>
      <c r="C103" s="75">
        <v>0</v>
      </c>
      <c r="D103" s="75">
        <v>0</v>
      </c>
      <c r="E103" s="75">
        <v>0</v>
      </c>
      <c r="F103" s="111" t="s">
        <v>51</v>
      </c>
    </row>
    <row r="104" spans="1:6" ht="166.5" customHeight="1" x14ac:dyDescent="0.25">
      <c r="A104" s="70" t="s">
        <v>37</v>
      </c>
      <c r="B104" s="105">
        <f>B105</f>
        <v>0</v>
      </c>
      <c r="C104" s="91">
        <f>C105</f>
        <v>0</v>
      </c>
      <c r="D104" s="91"/>
      <c r="E104" s="88">
        <v>0</v>
      </c>
      <c r="F104" s="45" t="s">
        <v>133</v>
      </c>
    </row>
    <row r="105" spans="1:6" ht="15.75" thickBot="1" x14ac:dyDescent="0.25">
      <c r="A105" s="108" t="s">
        <v>5</v>
      </c>
      <c r="B105" s="109">
        <v>0</v>
      </c>
      <c r="C105" s="110">
        <v>0</v>
      </c>
      <c r="D105" s="110"/>
      <c r="E105" s="110">
        <v>0</v>
      </c>
      <c r="F105" s="111" t="s">
        <v>134</v>
      </c>
    </row>
    <row r="106" spans="1:6" ht="105" x14ac:dyDescent="0.25">
      <c r="A106" s="90" t="s">
        <v>75</v>
      </c>
      <c r="B106" s="107">
        <f>B108+B109+B110+B111+B112</f>
        <v>14795.9</v>
      </c>
      <c r="C106" s="107">
        <f>C108+C109+C110+C111+C112</f>
        <v>8479</v>
      </c>
      <c r="D106" s="107">
        <f>D108+D109+D110+D111+D112</f>
        <v>8479</v>
      </c>
      <c r="E106" s="91">
        <f t="shared" ref="E106:E127" si="6">C106/B106*100</f>
        <v>57.306415966585348</v>
      </c>
      <c r="F106" s="45" t="s">
        <v>135</v>
      </c>
    </row>
    <row r="107" spans="1:6" ht="15" x14ac:dyDescent="0.2">
      <c r="A107" s="20" t="s">
        <v>9</v>
      </c>
      <c r="B107" s="61">
        <v>14795.9</v>
      </c>
      <c r="C107" s="21">
        <f>C108+C109+C110+C111+C112</f>
        <v>8479</v>
      </c>
      <c r="D107" s="21">
        <f>D108+D109+D110+D111+D112</f>
        <v>8479</v>
      </c>
      <c r="E107" s="21">
        <f t="shared" si="6"/>
        <v>57.306415966585348</v>
      </c>
      <c r="F107" s="27"/>
    </row>
    <row r="108" spans="1:6" ht="129.75" thickBot="1" x14ac:dyDescent="0.25">
      <c r="A108" s="68" t="s">
        <v>14</v>
      </c>
      <c r="B108" s="106">
        <v>12935.9</v>
      </c>
      <c r="C108" s="32">
        <v>7766</v>
      </c>
      <c r="D108" s="32">
        <v>7766</v>
      </c>
      <c r="E108" s="32">
        <f t="shared" si="6"/>
        <v>60.034477693859721</v>
      </c>
      <c r="F108" s="27" t="s">
        <v>136</v>
      </c>
    </row>
    <row r="109" spans="1:6" ht="101.25" thickBot="1" x14ac:dyDescent="0.25">
      <c r="A109" s="112" t="s">
        <v>19</v>
      </c>
      <c r="B109" s="102">
        <v>320</v>
      </c>
      <c r="C109" s="34">
        <v>122.5</v>
      </c>
      <c r="D109" s="34">
        <v>122.5</v>
      </c>
      <c r="E109" s="113">
        <f t="shared" si="6"/>
        <v>38.28125</v>
      </c>
      <c r="F109" s="114" t="s">
        <v>137</v>
      </c>
    </row>
    <row r="110" spans="1:6" ht="101.25" thickBot="1" x14ac:dyDescent="0.25">
      <c r="A110" s="115" t="s">
        <v>20</v>
      </c>
      <c r="B110" s="87">
        <v>320</v>
      </c>
      <c r="C110" s="88">
        <v>116</v>
      </c>
      <c r="D110" s="88">
        <v>116</v>
      </c>
      <c r="E110" s="88">
        <f t="shared" si="6"/>
        <v>36.25</v>
      </c>
      <c r="F110" s="27" t="s">
        <v>137</v>
      </c>
    </row>
    <row r="111" spans="1:6" ht="87" thickBot="1" x14ac:dyDescent="0.25">
      <c r="A111" s="112" t="s">
        <v>21</v>
      </c>
      <c r="B111" s="102">
        <v>320</v>
      </c>
      <c r="C111" s="34">
        <v>80.998000000000005</v>
      </c>
      <c r="D111" s="34">
        <v>80.998000000000005</v>
      </c>
      <c r="E111" s="34">
        <f t="shared" si="6"/>
        <v>25.311875000000001</v>
      </c>
      <c r="F111" s="116" t="s">
        <v>138</v>
      </c>
    </row>
    <row r="112" spans="1:6" ht="29.25" thickBot="1" x14ac:dyDescent="0.25">
      <c r="A112" s="68" t="s">
        <v>22</v>
      </c>
      <c r="B112" s="106">
        <v>900</v>
      </c>
      <c r="C112" s="32">
        <v>393.50200000000001</v>
      </c>
      <c r="D112" s="32">
        <v>393.50200000000001</v>
      </c>
      <c r="E112" s="32">
        <f t="shared" si="6"/>
        <v>43.722444444444449</v>
      </c>
      <c r="F112" s="62"/>
    </row>
    <row r="113" spans="1:10" ht="135" x14ac:dyDescent="0.2">
      <c r="A113" s="117" t="s">
        <v>68</v>
      </c>
      <c r="B113" s="118">
        <f>B114+B115</f>
        <v>127043.9</v>
      </c>
      <c r="C113" s="41">
        <f>C114+C115</f>
        <v>71496.79800000001</v>
      </c>
      <c r="D113" s="41">
        <f>D114+D115</f>
        <v>71496.79800000001</v>
      </c>
      <c r="E113" s="41">
        <f t="shared" si="6"/>
        <v>56.277238025595885</v>
      </c>
      <c r="F113" s="119" t="s">
        <v>139</v>
      </c>
    </row>
    <row r="114" spans="1:10" ht="105" customHeight="1" x14ac:dyDescent="0.2">
      <c r="A114" s="120" t="s">
        <v>9</v>
      </c>
      <c r="B114" s="121">
        <v>115620.9</v>
      </c>
      <c r="C114" s="37">
        <v>65665.498000000007</v>
      </c>
      <c r="D114" s="37">
        <v>65665.498000000007</v>
      </c>
      <c r="E114" s="37">
        <f t="shared" si="6"/>
        <v>56.793795931358439</v>
      </c>
      <c r="F114" s="122" t="s">
        <v>140</v>
      </c>
    </row>
    <row r="115" spans="1:10" ht="21" customHeight="1" thickBot="1" x14ac:dyDescent="0.25">
      <c r="A115" s="43" t="s">
        <v>41</v>
      </c>
      <c r="B115" s="123">
        <v>11423</v>
      </c>
      <c r="C115" s="40">
        <v>5831.3</v>
      </c>
      <c r="D115" s="40">
        <v>5831.3</v>
      </c>
      <c r="E115" s="40">
        <f t="shared" si="6"/>
        <v>51.048761271119666</v>
      </c>
      <c r="F115" s="124"/>
    </row>
    <row r="116" spans="1:10" ht="180.75" customHeight="1" x14ac:dyDescent="0.2">
      <c r="A116" s="117" t="s">
        <v>69</v>
      </c>
      <c r="B116" s="118">
        <f>B117+B118</f>
        <v>30972</v>
      </c>
      <c r="C116" s="41">
        <f>C117+C118</f>
        <v>14651.768</v>
      </c>
      <c r="D116" s="41">
        <f>D117+D118</f>
        <v>14651.768</v>
      </c>
      <c r="E116" s="41">
        <f t="shared" si="6"/>
        <v>47.306496190107197</v>
      </c>
      <c r="F116" s="125" t="s">
        <v>141</v>
      </c>
    </row>
    <row r="117" spans="1:10" ht="82.5" customHeight="1" x14ac:dyDescent="0.2">
      <c r="A117" s="120" t="s">
        <v>9</v>
      </c>
      <c r="B117" s="121">
        <v>30565.8</v>
      </c>
      <c r="C117" s="37">
        <v>14492.067999999999</v>
      </c>
      <c r="D117" s="37">
        <v>14492.067999999999</v>
      </c>
      <c r="E117" s="37">
        <f t="shared" si="6"/>
        <v>47.412689999934564</v>
      </c>
      <c r="F117" s="126" t="s">
        <v>142</v>
      </c>
    </row>
    <row r="118" spans="1:10" ht="21" customHeight="1" thickBot="1" x14ac:dyDescent="0.25">
      <c r="A118" s="43" t="s">
        <v>41</v>
      </c>
      <c r="B118" s="123">
        <v>406.2</v>
      </c>
      <c r="C118" s="40">
        <v>159.69999999999999</v>
      </c>
      <c r="D118" s="40">
        <v>159.69999999999999</v>
      </c>
      <c r="E118" s="40">
        <f t="shared" si="6"/>
        <v>39.315608074839979</v>
      </c>
      <c r="F118" s="124"/>
    </row>
    <row r="119" spans="1:10" ht="107.25" customHeight="1" thickBot="1" x14ac:dyDescent="0.25">
      <c r="A119" s="127" t="s">
        <v>66</v>
      </c>
      <c r="B119" s="121">
        <f>B120+B121</f>
        <v>88811.63</v>
      </c>
      <c r="C119" s="37">
        <f>C120+C121</f>
        <v>43425.817999999999</v>
      </c>
      <c r="D119" s="37">
        <f>D120+D121</f>
        <v>43425.817999999999</v>
      </c>
      <c r="E119" s="37">
        <f t="shared" si="6"/>
        <v>48.896544292678783</v>
      </c>
      <c r="F119" s="128" t="s">
        <v>65</v>
      </c>
    </row>
    <row r="120" spans="1:10" ht="15" customHeight="1" x14ac:dyDescent="0.2">
      <c r="A120" s="129" t="s">
        <v>9</v>
      </c>
      <c r="B120" s="130">
        <v>67304.53</v>
      </c>
      <c r="C120" s="38">
        <v>33619.417999999998</v>
      </c>
      <c r="D120" s="38">
        <v>33619.417999999998</v>
      </c>
      <c r="E120" s="54">
        <f t="shared" si="6"/>
        <v>49.951196449926918</v>
      </c>
      <c r="F120" s="131" t="s">
        <v>143</v>
      </c>
    </row>
    <row r="121" spans="1:10" ht="33" customHeight="1" thickBot="1" x14ac:dyDescent="0.25">
      <c r="A121" s="132" t="s">
        <v>41</v>
      </c>
      <c r="B121" s="133">
        <v>21507.1</v>
      </c>
      <c r="C121" s="39">
        <v>9806.4</v>
      </c>
      <c r="D121" s="39">
        <v>9806.4</v>
      </c>
      <c r="E121" s="52">
        <f t="shared" si="6"/>
        <v>45.596105472146405</v>
      </c>
      <c r="F121" s="134" t="s">
        <v>74</v>
      </c>
      <c r="G121" s="16"/>
      <c r="H121" s="16"/>
      <c r="I121" s="16"/>
      <c r="J121" s="16"/>
    </row>
    <row r="122" spans="1:10" ht="75.75" customHeight="1" thickBot="1" x14ac:dyDescent="0.25">
      <c r="A122" s="135" t="s">
        <v>38</v>
      </c>
      <c r="B122" s="136">
        <f>B123</f>
        <v>13867</v>
      </c>
      <c r="C122" s="47">
        <f>C123</f>
        <v>5160.8869999999997</v>
      </c>
      <c r="D122" s="47">
        <f>D123</f>
        <v>5160.8869999999997</v>
      </c>
      <c r="E122" s="137">
        <f t="shared" si="6"/>
        <v>37.217040455758273</v>
      </c>
      <c r="F122" s="124" t="s">
        <v>34</v>
      </c>
    </row>
    <row r="123" spans="1:10" ht="87" thickBot="1" x14ac:dyDescent="0.25">
      <c r="A123" s="138" t="s">
        <v>9</v>
      </c>
      <c r="B123" s="139">
        <v>13867</v>
      </c>
      <c r="C123" s="140">
        <v>5160.8869999999997</v>
      </c>
      <c r="D123" s="140">
        <v>5160.8869999999997</v>
      </c>
      <c r="E123" s="137">
        <f t="shared" si="6"/>
        <v>37.217040455758273</v>
      </c>
      <c r="F123" s="141" t="s">
        <v>144</v>
      </c>
    </row>
    <row r="124" spans="1:10" ht="122.25" customHeight="1" x14ac:dyDescent="0.2">
      <c r="A124" s="173" t="s">
        <v>67</v>
      </c>
      <c r="B124" s="86">
        <f>B125</f>
        <v>26554.7</v>
      </c>
      <c r="C124" s="84">
        <f>C125</f>
        <v>1708.5</v>
      </c>
      <c r="D124" s="84">
        <f>D125</f>
        <v>1708.5</v>
      </c>
      <c r="E124" s="84">
        <f t="shared" si="6"/>
        <v>6.4338892926675886</v>
      </c>
      <c r="F124" s="74" t="s">
        <v>145</v>
      </c>
    </row>
    <row r="125" spans="1:10" ht="101.25" customHeight="1" thickBot="1" x14ac:dyDescent="0.25">
      <c r="A125" s="205" t="s">
        <v>9</v>
      </c>
      <c r="B125" s="206">
        <v>26554.7</v>
      </c>
      <c r="C125" s="207">
        <v>1708.5</v>
      </c>
      <c r="D125" s="207">
        <v>1708.5</v>
      </c>
      <c r="E125" s="207">
        <f t="shared" si="6"/>
        <v>6.4338892926675886</v>
      </c>
      <c r="F125" s="208" t="s">
        <v>146</v>
      </c>
    </row>
    <row r="126" spans="1:10" ht="155.25" customHeight="1" x14ac:dyDescent="0.2">
      <c r="A126" s="70" t="s">
        <v>32</v>
      </c>
      <c r="B126" s="87">
        <f>B127</f>
        <v>1000</v>
      </c>
      <c r="C126" s="88">
        <f>C127</f>
        <v>0</v>
      </c>
      <c r="D126" s="88">
        <f>D127</f>
        <v>0</v>
      </c>
      <c r="E126" s="88">
        <f t="shared" si="6"/>
        <v>0</v>
      </c>
      <c r="F126" s="45" t="s">
        <v>147</v>
      </c>
    </row>
    <row r="127" spans="1:10" ht="32.25" customHeight="1" thickBot="1" x14ac:dyDescent="0.25">
      <c r="A127" s="44" t="s">
        <v>9</v>
      </c>
      <c r="B127" s="142">
        <v>1000</v>
      </c>
      <c r="C127" s="75">
        <v>0</v>
      </c>
      <c r="D127" s="75">
        <v>0</v>
      </c>
      <c r="E127" s="75">
        <f t="shared" si="6"/>
        <v>0</v>
      </c>
      <c r="F127" s="111" t="s">
        <v>148</v>
      </c>
    </row>
    <row r="128" spans="1:10" ht="120" x14ac:dyDescent="0.2">
      <c r="A128" s="85" t="s">
        <v>24</v>
      </c>
      <c r="B128" s="86"/>
      <c r="C128" s="84"/>
      <c r="D128" s="84"/>
      <c r="E128" s="84"/>
      <c r="F128" s="74" t="s">
        <v>149</v>
      </c>
    </row>
    <row r="129" spans="1:8" ht="15" x14ac:dyDescent="0.25">
      <c r="A129" s="42" t="s">
        <v>8</v>
      </c>
      <c r="B129" s="143">
        <f>B130</f>
        <v>24569.5</v>
      </c>
      <c r="C129" s="144">
        <f>C130</f>
        <v>3870.5740000000001</v>
      </c>
      <c r="D129" s="144">
        <f>D130</f>
        <v>3870.5740000000001</v>
      </c>
      <c r="E129" s="32">
        <f>C129/B129*100</f>
        <v>15.753572518773277</v>
      </c>
      <c r="F129" s="62"/>
    </row>
    <row r="130" spans="1:8" ht="15.75" thickBot="1" x14ac:dyDescent="0.25">
      <c r="A130" s="205" t="s">
        <v>9</v>
      </c>
      <c r="B130" s="206">
        <v>24569.5</v>
      </c>
      <c r="C130" s="207">
        <v>3870.5740000000001</v>
      </c>
      <c r="D130" s="207">
        <v>3870.5740000000001</v>
      </c>
      <c r="E130" s="207">
        <f>C130/B130*100</f>
        <v>15.753572518773277</v>
      </c>
      <c r="F130" s="208"/>
    </row>
    <row r="131" spans="1:8" ht="104.25" customHeight="1" x14ac:dyDescent="0.2">
      <c r="A131" s="70" t="s">
        <v>31</v>
      </c>
      <c r="B131" s="87"/>
      <c r="C131" s="88"/>
      <c r="D131" s="88"/>
      <c r="E131" s="88"/>
      <c r="F131" s="45" t="s">
        <v>150</v>
      </c>
    </row>
    <row r="132" spans="1:8" ht="18" customHeight="1" x14ac:dyDescent="0.25">
      <c r="A132" s="20" t="s">
        <v>8</v>
      </c>
      <c r="B132" s="107">
        <f>B133</f>
        <v>200</v>
      </c>
      <c r="C132" s="13">
        <f>C133</f>
        <v>67.832999999999998</v>
      </c>
      <c r="D132" s="13">
        <f>D133</f>
        <v>67.832999999999998</v>
      </c>
      <c r="E132" s="21">
        <f>C132/B132*100</f>
        <v>33.916499999999999</v>
      </c>
      <c r="F132" s="27"/>
    </row>
    <row r="133" spans="1:8" ht="20.25" customHeight="1" thickBot="1" x14ac:dyDescent="0.25">
      <c r="A133" s="44" t="s">
        <v>9</v>
      </c>
      <c r="B133" s="142">
        <v>200</v>
      </c>
      <c r="C133" s="75">
        <v>67.832999999999998</v>
      </c>
      <c r="D133" s="75">
        <v>67.832999999999998</v>
      </c>
      <c r="E133" s="75">
        <f>C133/B133*100</f>
        <v>33.916499999999999</v>
      </c>
      <c r="F133" s="111"/>
    </row>
    <row r="134" spans="1:8" ht="150" x14ac:dyDescent="0.25">
      <c r="A134" s="194" t="s">
        <v>45</v>
      </c>
      <c r="B134" s="195"/>
      <c r="C134" s="195"/>
      <c r="D134" s="195"/>
      <c r="E134" s="195"/>
      <c r="F134" s="196" t="s">
        <v>48</v>
      </c>
      <c r="G134" s="5"/>
      <c r="H134" s="5"/>
    </row>
    <row r="135" spans="1:8" ht="15.75" x14ac:dyDescent="0.25">
      <c r="A135" s="197" t="s">
        <v>46</v>
      </c>
      <c r="B135" s="145"/>
      <c r="C135" s="145"/>
      <c r="D135" s="145"/>
      <c r="E135" s="145"/>
      <c r="F135" s="198"/>
      <c r="G135" s="5"/>
      <c r="H135" s="5"/>
    </row>
    <row r="136" spans="1:8" ht="15.75" x14ac:dyDescent="0.25">
      <c r="A136" s="199" t="s">
        <v>47</v>
      </c>
      <c r="B136" s="146">
        <v>0</v>
      </c>
      <c r="C136" s="146">
        <v>0</v>
      </c>
      <c r="D136" s="146">
        <v>0</v>
      </c>
      <c r="E136" s="145"/>
      <c r="F136" s="200"/>
      <c r="G136" s="5"/>
      <c r="H136" s="5"/>
    </row>
    <row r="137" spans="1:8" ht="28.5" x14ac:dyDescent="0.2">
      <c r="A137" s="201" t="s">
        <v>9</v>
      </c>
      <c r="B137" s="146">
        <v>0</v>
      </c>
      <c r="C137" s="146">
        <v>0</v>
      </c>
      <c r="D137" s="146">
        <v>0</v>
      </c>
      <c r="E137" s="145"/>
      <c r="F137" s="200" t="s">
        <v>71</v>
      </c>
      <c r="G137" s="5"/>
      <c r="H137" s="5"/>
    </row>
    <row r="138" spans="1:8" ht="15" thickBot="1" x14ac:dyDescent="0.25">
      <c r="A138" s="202" t="s">
        <v>41</v>
      </c>
      <c r="B138" s="203"/>
      <c r="C138" s="203"/>
      <c r="D138" s="203"/>
      <c r="E138" s="203"/>
      <c r="F138" s="204"/>
      <c r="G138" s="5"/>
      <c r="H138" s="5"/>
    </row>
    <row r="139" spans="1:8" ht="97.5" customHeight="1" thickBot="1" x14ac:dyDescent="0.3">
      <c r="A139" s="274" t="s">
        <v>160</v>
      </c>
      <c r="B139" s="287">
        <f>B140+B141+B142</f>
        <v>14485</v>
      </c>
      <c r="C139" s="288">
        <v>0</v>
      </c>
      <c r="D139" s="288">
        <v>0</v>
      </c>
      <c r="E139" s="289">
        <v>0</v>
      </c>
      <c r="F139" s="278" t="s">
        <v>161</v>
      </c>
      <c r="G139" s="5"/>
      <c r="H139" s="5"/>
    </row>
    <row r="140" spans="1:8" ht="36" customHeight="1" thickBot="1" x14ac:dyDescent="0.3">
      <c r="A140" s="199" t="s">
        <v>47</v>
      </c>
      <c r="B140" s="285">
        <v>11022.5</v>
      </c>
      <c r="C140" s="288">
        <v>0</v>
      </c>
      <c r="D140" s="288">
        <v>0</v>
      </c>
      <c r="E140" s="288">
        <v>0</v>
      </c>
      <c r="F140" s="276" t="s">
        <v>163</v>
      </c>
      <c r="G140" s="5"/>
      <c r="H140" s="5"/>
    </row>
    <row r="141" spans="1:8" ht="29.25" customHeight="1" thickBot="1" x14ac:dyDescent="0.25">
      <c r="A141" s="277" t="s">
        <v>4</v>
      </c>
      <c r="B141" s="287">
        <v>1181</v>
      </c>
      <c r="C141" s="288">
        <v>0</v>
      </c>
      <c r="D141" s="288">
        <v>0</v>
      </c>
      <c r="E141" s="288">
        <v>0</v>
      </c>
      <c r="F141" s="273"/>
      <c r="G141" s="5"/>
      <c r="H141" s="5"/>
    </row>
    <row r="142" spans="1:8" ht="16.5" customHeight="1" thickBot="1" x14ac:dyDescent="0.25">
      <c r="A142" s="279" t="s">
        <v>5</v>
      </c>
      <c r="B142" s="283">
        <v>2281.5</v>
      </c>
      <c r="C142" s="290">
        <v>0</v>
      </c>
      <c r="D142" s="290">
        <v>0</v>
      </c>
      <c r="E142" s="290">
        <v>0</v>
      </c>
      <c r="F142" s="280"/>
      <c r="G142" s="5"/>
      <c r="H142" s="5"/>
    </row>
    <row r="143" spans="1:8" ht="136.5" customHeight="1" thickBot="1" x14ac:dyDescent="0.3">
      <c r="A143" s="274" t="s">
        <v>162</v>
      </c>
      <c r="B143" s="287">
        <f>B144+B145+B146+B147</f>
        <v>42177.599999999999</v>
      </c>
      <c r="C143" s="285">
        <f>C144+C145+C146+C147</f>
        <v>0</v>
      </c>
      <c r="D143" s="275">
        <f>D144+D145+D146+D147</f>
        <v>0</v>
      </c>
      <c r="E143" s="285">
        <f>C143/B143*100</f>
        <v>0</v>
      </c>
      <c r="F143" s="278" t="s">
        <v>161</v>
      </c>
      <c r="G143" s="5"/>
      <c r="H143" s="5"/>
    </row>
    <row r="144" spans="1:8" ht="32.25" customHeight="1" thickBot="1" x14ac:dyDescent="0.3">
      <c r="A144" s="282" t="s">
        <v>47</v>
      </c>
      <c r="B144" s="285">
        <v>21991</v>
      </c>
      <c r="C144" s="285">
        <v>0</v>
      </c>
      <c r="D144" s="285">
        <v>0</v>
      </c>
      <c r="E144" s="285">
        <v>0</v>
      </c>
      <c r="F144" s="286" t="s">
        <v>163</v>
      </c>
      <c r="G144" s="5"/>
      <c r="H144" s="5"/>
    </row>
    <row r="145" spans="1:9" ht="15" thickBot="1" x14ac:dyDescent="0.25">
      <c r="A145" s="277" t="s">
        <v>4</v>
      </c>
      <c r="B145" s="275">
        <v>6930</v>
      </c>
      <c r="C145" s="285">
        <v>0</v>
      </c>
      <c r="D145" s="285">
        <v>0</v>
      </c>
      <c r="E145" s="285">
        <v>0</v>
      </c>
      <c r="F145" s="271"/>
      <c r="G145" s="5"/>
      <c r="H145" s="5"/>
    </row>
    <row r="146" spans="1:9" ht="15" thickBot="1" x14ac:dyDescent="0.25">
      <c r="A146" s="279" t="s">
        <v>5</v>
      </c>
      <c r="B146" s="284">
        <v>6930</v>
      </c>
      <c r="C146" s="283">
        <v>0</v>
      </c>
      <c r="D146" s="283">
        <v>0</v>
      </c>
      <c r="E146" s="283">
        <v>0</v>
      </c>
      <c r="F146" s="272"/>
      <c r="G146" s="5"/>
      <c r="H146" s="5"/>
    </row>
    <row r="147" spans="1:9" ht="15" thickBot="1" x14ac:dyDescent="0.25">
      <c r="A147" s="285" t="s">
        <v>40</v>
      </c>
      <c r="B147" s="285">
        <v>6326.6</v>
      </c>
      <c r="C147" s="285">
        <v>0</v>
      </c>
      <c r="D147" s="285">
        <v>0</v>
      </c>
      <c r="E147" s="285">
        <v>0</v>
      </c>
      <c r="F147" s="281"/>
      <c r="G147" s="5"/>
      <c r="H147" s="5"/>
    </row>
    <row r="148" spans="1:9" x14ac:dyDescent="0.2">
      <c r="A148" s="4"/>
      <c r="B148" s="4"/>
      <c r="C148" s="4"/>
      <c r="D148" s="4"/>
      <c r="E148" s="4"/>
      <c r="F148" s="4"/>
      <c r="G148" s="5"/>
      <c r="H148" s="5"/>
    </row>
    <row r="149" spans="1:9" x14ac:dyDescent="0.2">
      <c r="A149" s="4"/>
      <c r="B149" s="4"/>
      <c r="C149" s="4"/>
      <c r="D149" s="4"/>
      <c r="E149" s="4"/>
      <c r="F149" s="4"/>
      <c r="G149" s="5"/>
      <c r="H149" s="5"/>
    </row>
    <row r="150" spans="1:9" x14ac:dyDescent="0.2">
      <c r="A150" s="4"/>
      <c r="B150" s="4"/>
      <c r="C150" s="4"/>
      <c r="D150" s="4"/>
      <c r="E150" s="4"/>
      <c r="F150" s="4"/>
      <c r="G150" s="5"/>
      <c r="H150" s="5"/>
      <c r="I150" s="5"/>
    </row>
    <row r="151" spans="1:9" x14ac:dyDescent="0.2">
      <c r="A151" s="4"/>
      <c r="B151" s="4"/>
      <c r="C151" s="4"/>
      <c r="D151" s="4"/>
      <c r="E151" s="4"/>
      <c r="F151" s="4"/>
      <c r="G151" s="5"/>
      <c r="H151" s="5"/>
      <c r="I151" s="5"/>
    </row>
    <row r="152" spans="1:9" x14ac:dyDescent="0.2">
      <c r="A152" s="4"/>
      <c r="B152" s="4"/>
      <c r="C152" s="4"/>
      <c r="D152" s="4"/>
      <c r="E152" s="4"/>
      <c r="F152" s="4"/>
      <c r="G152" s="5"/>
      <c r="H152" s="5"/>
      <c r="I152" s="5"/>
    </row>
    <row r="153" spans="1:9" x14ac:dyDescent="0.2">
      <c r="A153" s="4"/>
      <c r="B153" s="4"/>
      <c r="C153" s="4"/>
      <c r="D153" s="4"/>
      <c r="E153" s="4"/>
      <c r="F153" s="4"/>
      <c r="G153" s="5"/>
      <c r="H153" s="5"/>
      <c r="I153" s="5"/>
    </row>
    <row r="154" spans="1:9" x14ac:dyDescent="0.2">
      <c r="A154" s="4"/>
      <c r="B154" s="4"/>
      <c r="C154" s="4"/>
      <c r="D154" s="4"/>
      <c r="E154" s="4"/>
      <c r="F154" s="4"/>
      <c r="G154" s="5"/>
      <c r="H154" s="5"/>
      <c r="I154" s="5"/>
    </row>
    <row r="155" spans="1:9" x14ac:dyDescent="0.2">
      <c r="A155" s="4"/>
      <c r="B155" s="4"/>
      <c r="C155" s="4"/>
      <c r="D155" s="4"/>
      <c r="E155" s="4"/>
      <c r="F155" s="4"/>
      <c r="G155" s="5"/>
      <c r="H155" s="5"/>
      <c r="I155" s="5"/>
    </row>
    <row r="156" spans="1:9" x14ac:dyDescent="0.2">
      <c r="A156" s="4"/>
      <c r="B156" s="4"/>
      <c r="C156" s="4"/>
      <c r="D156" s="4"/>
      <c r="E156" s="4"/>
      <c r="F156" s="4"/>
      <c r="G156" s="5"/>
      <c r="H156" s="5"/>
      <c r="I156" s="5"/>
    </row>
    <row r="157" spans="1:9" x14ac:dyDescent="0.2">
      <c r="A157" s="4"/>
      <c r="B157" s="4"/>
      <c r="C157" s="4"/>
      <c r="D157" s="4"/>
      <c r="E157" s="4"/>
      <c r="F157" s="4"/>
      <c r="G157" s="5"/>
      <c r="H157" s="5"/>
      <c r="I157" s="5"/>
    </row>
    <row r="158" spans="1:9" x14ac:dyDescent="0.2">
      <c r="A158" s="4"/>
      <c r="B158" s="4"/>
      <c r="C158" s="4"/>
      <c r="D158" s="4"/>
      <c r="E158" s="4"/>
      <c r="F158" s="4"/>
      <c r="G158" s="5"/>
      <c r="H158" s="5"/>
      <c r="I158" s="5"/>
    </row>
    <row r="159" spans="1:9" x14ac:dyDescent="0.2">
      <c r="A159" s="4"/>
      <c r="B159" s="4"/>
      <c r="C159" s="4"/>
      <c r="D159" s="4"/>
      <c r="E159" s="4"/>
      <c r="F159" s="4"/>
      <c r="G159" s="5"/>
      <c r="H159" s="5"/>
      <c r="I159" s="5"/>
    </row>
    <row r="160" spans="1:9" x14ac:dyDescent="0.2">
      <c r="A160" s="4"/>
      <c r="B160" s="4"/>
      <c r="C160" s="4"/>
      <c r="D160" s="4"/>
      <c r="E160" s="4"/>
      <c r="F160" s="4"/>
      <c r="G160" s="5"/>
      <c r="H160" s="5"/>
      <c r="I160" s="5"/>
    </row>
    <row r="161" spans="1:9" x14ac:dyDescent="0.2">
      <c r="A161" s="4"/>
      <c r="B161" s="4"/>
      <c r="C161" s="4"/>
      <c r="D161" s="4"/>
      <c r="E161" s="4"/>
      <c r="F161" s="4"/>
      <c r="G161" s="5"/>
      <c r="H161" s="5"/>
      <c r="I161" s="5"/>
    </row>
    <row r="162" spans="1:9" x14ac:dyDescent="0.2">
      <c r="A162" s="4"/>
      <c r="B162" s="4"/>
      <c r="C162" s="4"/>
      <c r="D162" s="4"/>
      <c r="E162" s="4"/>
      <c r="F162" s="4"/>
      <c r="G162" s="5"/>
      <c r="H162" s="5"/>
      <c r="I162" s="5"/>
    </row>
    <row r="163" spans="1:9" x14ac:dyDescent="0.2">
      <c r="A163" s="4"/>
      <c r="B163" s="4"/>
      <c r="C163" s="4"/>
      <c r="D163" s="4"/>
      <c r="E163" s="4"/>
      <c r="F163" s="4"/>
      <c r="G163" s="5"/>
      <c r="H163" s="5"/>
      <c r="I163" s="5"/>
    </row>
    <row r="164" spans="1:9" x14ac:dyDescent="0.2">
      <c r="A164" s="4"/>
      <c r="B164" s="4"/>
      <c r="C164" s="4"/>
      <c r="D164" s="4"/>
      <c r="E164" s="4"/>
      <c r="F164" s="4"/>
      <c r="G164" s="5"/>
      <c r="H164" s="5"/>
      <c r="I164" s="5"/>
    </row>
    <row r="165" spans="1:9" x14ac:dyDescent="0.2">
      <c r="A165" s="4"/>
      <c r="B165" s="4"/>
      <c r="C165" s="4"/>
      <c r="D165" s="4"/>
      <c r="E165" s="4"/>
      <c r="F165" s="4"/>
      <c r="G165" s="5"/>
      <c r="H165" s="5"/>
      <c r="I165" s="5"/>
    </row>
    <row r="166" spans="1:9" x14ac:dyDescent="0.2">
      <c r="A166" s="4"/>
      <c r="B166" s="4"/>
      <c r="C166" s="4"/>
      <c r="D166" s="4"/>
      <c r="E166" s="4"/>
      <c r="F166" s="4"/>
      <c r="G166" s="5"/>
      <c r="H166" s="5"/>
      <c r="I166" s="5"/>
    </row>
    <row r="167" spans="1:9" x14ac:dyDescent="0.2">
      <c r="A167" s="4"/>
      <c r="B167" s="4"/>
      <c r="C167" s="4"/>
      <c r="D167" s="4"/>
      <c r="E167" s="4"/>
      <c r="F167" s="4"/>
      <c r="G167" s="5"/>
      <c r="H167" s="5"/>
      <c r="I167" s="5"/>
    </row>
    <row r="168" spans="1:9" x14ac:dyDescent="0.2">
      <c r="A168" s="4"/>
      <c r="B168" s="4"/>
      <c r="C168" s="4"/>
      <c r="D168" s="4"/>
      <c r="E168" s="4"/>
      <c r="F168" s="4"/>
      <c r="G168" s="5"/>
      <c r="H168" s="5"/>
      <c r="I168" s="5"/>
    </row>
    <row r="169" spans="1:9" x14ac:dyDescent="0.2">
      <c r="A169" s="4"/>
      <c r="B169" s="4"/>
      <c r="C169" s="4"/>
      <c r="D169" s="4"/>
      <c r="E169" s="4"/>
      <c r="F169" s="4"/>
      <c r="G169" s="5"/>
      <c r="H169" s="5"/>
      <c r="I169" s="5"/>
    </row>
    <row r="170" spans="1:9" x14ac:dyDescent="0.2">
      <c r="A170" s="4"/>
      <c r="B170" s="4"/>
      <c r="C170" s="4"/>
      <c r="D170" s="4"/>
      <c r="E170" s="4"/>
      <c r="F170" s="4"/>
      <c r="G170" s="5"/>
      <c r="H170" s="5"/>
      <c r="I170" s="5"/>
    </row>
    <row r="171" spans="1:9" x14ac:dyDescent="0.2">
      <c r="A171" s="4"/>
      <c r="B171" s="4"/>
      <c r="C171" s="4"/>
      <c r="D171" s="4"/>
      <c r="E171" s="4"/>
      <c r="F171" s="4"/>
      <c r="G171" s="5"/>
      <c r="H171" s="5"/>
      <c r="I171" s="5"/>
    </row>
    <row r="172" spans="1:9" x14ac:dyDescent="0.2">
      <c r="A172" s="4"/>
      <c r="B172" s="4"/>
      <c r="C172" s="4"/>
      <c r="D172" s="4"/>
      <c r="E172" s="4"/>
      <c r="F172" s="4"/>
      <c r="G172" s="5"/>
      <c r="H172" s="5"/>
      <c r="I172" s="5"/>
    </row>
    <row r="173" spans="1:9" x14ac:dyDescent="0.2">
      <c r="A173" s="4"/>
      <c r="B173" s="4"/>
      <c r="C173" s="4"/>
      <c r="D173" s="4"/>
      <c r="E173" s="4"/>
      <c r="F173" s="4"/>
      <c r="G173" s="5"/>
      <c r="H173" s="5"/>
      <c r="I173" s="5"/>
    </row>
    <row r="174" spans="1:9" x14ac:dyDescent="0.2">
      <c r="A174" s="4"/>
      <c r="B174" s="4"/>
      <c r="C174" s="4"/>
      <c r="D174" s="4"/>
      <c r="E174" s="4"/>
      <c r="F174" s="4"/>
      <c r="G174" s="5"/>
      <c r="H174" s="5"/>
      <c r="I174" s="5"/>
    </row>
    <row r="175" spans="1:9" x14ac:dyDescent="0.2">
      <c r="A175" s="4"/>
      <c r="B175" s="4"/>
      <c r="C175" s="4"/>
      <c r="D175" s="4"/>
      <c r="E175" s="4"/>
      <c r="F175" s="4"/>
      <c r="G175" s="5"/>
      <c r="H175" s="5"/>
      <c r="I175" s="5"/>
    </row>
    <row r="176" spans="1:9" x14ac:dyDescent="0.2">
      <c r="A176" s="4"/>
      <c r="B176" s="4"/>
      <c r="C176" s="4"/>
      <c r="D176" s="4"/>
      <c r="E176" s="4"/>
      <c r="F176" s="4"/>
      <c r="G176" s="5"/>
      <c r="H176" s="5"/>
      <c r="I176" s="5"/>
    </row>
    <row r="177" spans="1:9" x14ac:dyDescent="0.2">
      <c r="A177" s="4"/>
      <c r="B177" s="4"/>
      <c r="C177" s="4"/>
      <c r="D177" s="4"/>
      <c r="E177" s="4"/>
      <c r="F177" s="4"/>
      <c r="G177" s="5"/>
      <c r="H177" s="5"/>
      <c r="I177" s="5"/>
    </row>
    <row r="178" spans="1:9" x14ac:dyDescent="0.2">
      <c r="A178" s="4"/>
      <c r="B178" s="4"/>
      <c r="C178" s="4"/>
      <c r="D178" s="4"/>
      <c r="E178" s="4"/>
      <c r="F178" s="4"/>
      <c r="G178" s="5"/>
      <c r="H178" s="5"/>
      <c r="I178" s="5"/>
    </row>
    <row r="179" spans="1:9" x14ac:dyDescent="0.2">
      <c r="A179" s="4"/>
      <c r="B179" s="4"/>
      <c r="C179" s="4"/>
      <c r="D179" s="4"/>
      <c r="E179" s="4"/>
      <c r="F179" s="4"/>
      <c r="G179" s="5"/>
      <c r="H179" s="5"/>
      <c r="I179" s="5"/>
    </row>
    <row r="180" spans="1:9" x14ac:dyDescent="0.2">
      <c r="A180" s="4"/>
      <c r="B180" s="4"/>
      <c r="C180" s="4"/>
      <c r="D180" s="4"/>
      <c r="E180" s="4"/>
      <c r="F180" s="4"/>
      <c r="G180" s="5"/>
      <c r="H180" s="5"/>
      <c r="I180" s="5"/>
    </row>
    <row r="181" spans="1:9" x14ac:dyDescent="0.2">
      <c r="A181" s="5"/>
      <c r="B181" s="5"/>
      <c r="C181" s="5"/>
      <c r="D181" s="5"/>
      <c r="E181" s="5"/>
      <c r="F181" s="5"/>
      <c r="G181" s="5"/>
      <c r="H181" s="5"/>
      <c r="I181" s="5"/>
    </row>
    <row r="182" spans="1:9" x14ac:dyDescent="0.2">
      <c r="A182" s="5"/>
      <c r="B182" s="5"/>
      <c r="C182" s="5"/>
      <c r="D182" s="5"/>
      <c r="E182" s="5"/>
      <c r="F182" s="5"/>
      <c r="G182" s="5"/>
      <c r="H182" s="5"/>
      <c r="I182" s="5"/>
    </row>
    <row r="183" spans="1:9" x14ac:dyDescent="0.2">
      <c r="A183" s="5"/>
      <c r="B183" s="5"/>
      <c r="C183" s="5"/>
      <c r="D183" s="5"/>
      <c r="E183" s="5"/>
      <c r="F183" s="5"/>
      <c r="G183" s="5"/>
      <c r="H183" s="5"/>
      <c r="I183" s="5"/>
    </row>
    <row r="184" spans="1:9" x14ac:dyDescent="0.2">
      <c r="A184" s="5"/>
      <c r="B184" s="5"/>
      <c r="C184" s="5"/>
      <c r="D184" s="5"/>
      <c r="E184" s="5"/>
      <c r="F184" s="5"/>
    </row>
    <row r="185" spans="1:9" x14ac:dyDescent="0.2">
      <c r="A185" s="5"/>
      <c r="B185" s="5"/>
      <c r="C185" s="5"/>
      <c r="D185" s="5"/>
      <c r="E185" s="5"/>
      <c r="F185" s="5"/>
    </row>
    <row r="186" spans="1:9" x14ac:dyDescent="0.2">
      <c r="A186" s="5"/>
      <c r="B186" s="5"/>
      <c r="C186" s="5"/>
      <c r="D186" s="5"/>
      <c r="E186" s="5"/>
      <c r="F186" s="5"/>
    </row>
  </sheetData>
  <sheetProtection selectLockedCells="1" selectUnlockedCells="1"/>
  <mergeCells count="6">
    <mergeCell ref="I6:M6"/>
    <mergeCell ref="A3:F3"/>
    <mergeCell ref="A5:A6"/>
    <mergeCell ref="B5:C5"/>
    <mergeCell ref="E5:E6"/>
    <mergeCell ref="F5:F6"/>
  </mergeCells>
  <phoneticPr fontId="6" type="noConversion"/>
  <printOptions horizontalCentered="1"/>
  <pageMargins left="0.78740157480314965" right="0.39370078740157483" top="0.39370078740157483" bottom="0.39370078740157483" header="0" footer="0"/>
  <pageSetup paperSize="9" scale="65" firstPageNumber="0" orientation="portrait" verticalDpi="300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Фед.обл.гор.программы</vt:lpstr>
      <vt:lpstr>Excel_BuiltIn_Print_Area_1</vt:lpstr>
      <vt:lpstr>Фед.обл.гор.программы!Заголовки_для_печати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Демидова Оксана Владимировна</dc:creator>
  <cp:lastModifiedBy>Демидова Оксана Владимировна</cp:lastModifiedBy>
  <cp:lastPrinted>2013-08-13T12:07:02Z</cp:lastPrinted>
  <dcterms:created xsi:type="dcterms:W3CDTF">2011-10-19T10:19:05Z</dcterms:created>
  <dcterms:modified xsi:type="dcterms:W3CDTF">2013-08-13T12:13:27Z</dcterms:modified>
</cp:coreProperties>
</file>